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Emily\~~СБАГАЛ\Консумативи - лаборатории-2018\2020\Профил\"/>
    </mc:Choice>
  </mc:AlternateContent>
  <xr:revisionPtr revIDLastSave="0" documentId="8_{7B6F7361-61E0-4B69-BCE2-F5ECF0819EA4}" xr6:coauthVersionLast="45" xr6:coauthVersionMax="45" xr10:uidLastSave="{00000000-0000-0000-0000-000000000000}"/>
  <bookViews>
    <workbookView xWindow="-120" yWindow="-120" windowWidth="20730" windowHeight="11160" xr2:uid="{F951417B-944F-41F9-B896-05EE0515495E}"/>
  </bookViews>
  <sheets>
    <sheet name="Образец 4-Ценово предложение" sheetId="1" r:id="rId1"/>
  </sheets>
  <definedNames>
    <definedName name="_xlnm._FilterDatabase" localSheetId="0" hidden="1">'Образец 4-Ценово предложение'!$B$23:$J$372</definedName>
    <definedName name="_xlnm.Print_Area" localSheetId="0">'Образец 4-Ценово предложение'!$A$1:$L$391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2" i="1" l="1"/>
  <c r="L371" i="1"/>
  <c r="L370" i="1"/>
  <c r="L369" i="1"/>
  <c r="L368" i="1"/>
  <c r="L367" i="1"/>
  <c r="L373" i="1" s="1"/>
  <c r="L365" i="1"/>
  <c r="L364" i="1"/>
  <c r="L363" i="1"/>
  <c r="L362" i="1"/>
  <c r="L361" i="1"/>
  <c r="L360" i="1"/>
  <c r="L359" i="1"/>
  <c r="L358" i="1"/>
  <c r="L357" i="1"/>
  <c r="L356" i="1"/>
  <c r="L355" i="1"/>
  <c r="L354" i="1"/>
  <c r="L353" i="1"/>
  <c r="C353" i="1"/>
  <c r="C354" i="1" s="1"/>
  <c r="C355" i="1" s="1"/>
  <c r="C356" i="1" s="1"/>
  <c r="C357" i="1" s="1"/>
  <c r="C358" i="1" s="1"/>
  <c r="C359" i="1" s="1"/>
  <c r="C360" i="1" s="1"/>
  <c r="C361" i="1" s="1"/>
  <c r="C362" i="1" s="1"/>
  <c r="C363" i="1" s="1"/>
  <c r="C364" i="1" s="1"/>
  <c r="L352" i="1"/>
  <c r="L349" i="1"/>
  <c r="L348" i="1"/>
  <c r="L347" i="1"/>
  <c r="L346" i="1"/>
  <c r="F345" i="1"/>
  <c r="L345" i="1" s="1"/>
  <c r="F344" i="1"/>
  <c r="L344" i="1" s="1"/>
  <c r="C344" i="1"/>
  <c r="C345" i="1" s="1"/>
  <c r="C346" i="1" s="1"/>
  <c r="C347" i="1" s="1"/>
  <c r="C348" i="1" s="1"/>
  <c r="C349" i="1" s="1"/>
  <c r="L343" i="1"/>
  <c r="C343" i="1"/>
  <c r="F342" i="1"/>
  <c r="L342" i="1" s="1"/>
  <c r="L350" i="1" s="1"/>
  <c r="L340" i="1"/>
  <c r="L339" i="1"/>
  <c r="L336" i="1"/>
  <c r="L337" i="1" s="1"/>
  <c r="L334" i="1"/>
  <c r="L333" i="1"/>
  <c r="L330" i="1"/>
  <c r="L329" i="1"/>
  <c r="L328" i="1"/>
  <c r="L327" i="1"/>
  <c r="L326" i="1"/>
  <c r="L325" i="1"/>
  <c r="C325" i="1"/>
  <c r="C326" i="1" s="1"/>
  <c r="C327" i="1" s="1"/>
  <c r="C328" i="1" s="1"/>
  <c r="C329" i="1" s="1"/>
  <c r="C330" i="1" s="1"/>
  <c r="L324" i="1"/>
  <c r="L331" i="1" s="1"/>
  <c r="L321" i="1"/>
  <c r="L320" i="1"/>
  <c r="L322" i="1" s="1"/>
  <c r="L317" i="1"/>
  <c r="L316" i="1"/>
  <c r="L315" i="1"/>
  <c r="L314" i="1"/>
  <c r="L318" i="1" s="1"/>
  <c r="L313" i="1"/>
  <c r="L310" i="1"/>
  <c r="L309" i="1"/>
  <c r="L308" i="1"/>
  <c r="L307" i="1"/>
  <c r="L306" i="1"/>
  <c r="L305" i="1"/>
  <c r="L304" i="1"/>
  <c r="C304" i="1"/>
  <c r="C305" i="1" s="1"/>
  <c r="C306" i="1" s="1"/>
  <c r="C307" i="1" s="1"/>
  <c r="C308" i="1" s="1"/>
  <c r="C309" i="1" s="1"/>
  <c r="C310" i="1" s="1"/>
  <c r="L303" i="1"/>
  <c r="L311" i="1" s="1"/>
  <c r="L300" i="1"/>
  <c r="L299" i="1"/>
  <c r="L298" i="1"/>
  <c r="L297" i="1"/>
  <c r="L301" i="1" s="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95" i="1" s="1"/>
  <c r="L259" i="1"/>
  <c r="L258" i="1"/>
  <c r="L257" i="1"/>
  <c r="L256" i="1"/>
  <c r="L255" i="1"/>
  <c r="L254" i="1"/>
  <c r="L253" i="1"/>
  <c r="L252" i="1"/>
  <c r="L251" i="1"/>
  <c r="L250" i="1"/>
  <c r="L249" i="1"/>
  <c r="L260" i="1" s="1"/>
  <c r="L246" i="1"/>
  <c r="L245" i="1"/>
  <c r="L244" i="1"/>
  <c r="L243" i="1"/>
  <c r="L242" i="1"/>
  <c r="L241" i="1"/>
  <c r="L240" i="1"/>
  <c r="L239" i="1"/>
  <c r="L238" i="1"/>
  <c r="L237" i="1"/>
  <c r="L236" i="1"/>
  <c r="L235" i="1"/>
  <c r="L234" i="1"/>
  <c r="L247" i="1" s="1"/>
  <c r="L231" i="1"/>
  <c r="L230" i="1"/>
  <c r="L229" i="1"/>
  <c r="L228" i="1"/>
  <c r="L227" i="1"/>
  <c r="L226" i="1"/>
  <c r="L225" i="1"/>
  <c r="L224" i="1"/>
  <c r="C224" i="1"/>
  <c r="C225" i="1" s="1"/>
  <c r="C226" i="1" s="1"/>
  <c r="C227" i="1" s="1"/>
  <c r="C228" i="1" s="1"/>
  <c r="C229" i="1" s="1"/>
  <c r="C230" i="1" s="1"/>
  <c r="C231" i="1" s="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232" i="1" s="1"/>
  <c r="L196" i="1"/>
  <c r="L195" i="1"/>
  <c r="L194" i="1"/>
  <c r="L197" i="1" s="1"/>
  <c r="L191" i="1"/>
  <c r="L190" i="1"/>
  <c r="L189" i="1"/>
  <c r="L188" i="1"/>
  <c r="L192" i="1" s="1"/>
  <c r="L185" i="1"/>
  <c r="L184" i="1"/>
  <c r="L186" i="1" s="1"/>
  <c r="L181" i="1"/>
  <c r="L180" i="1"/>
  <c r="L179" i="1"/>
  <c r="L182" i="1" s="1"/>
  <c r="L176" i="1"/>
  <c r="L175" i="1"/>
  <c r="L174" i="1"/>
  <c r="L173" i="1"/>
  <c r="L172" i="1"/>
  <c r="L171" i="1"/>
  <c r="L170" i="1"/>
  <c r="L169" i="1"/>
  <c r="L168" i="1"/>
  <c r="L167" i="1"/>
  <c r="L166" i="1"/>
  <c r="L165" i="1"/>
  <c r="L164" i="1"/>
  <c r="C164" i="1"/>
  <c r="L163" i="1"/>
  <c r="L162" i="1"/>
  <c r="C162" i="1"/>
  <c r="L161" i="1"/>
  <c r="L177" i="1" s="1"/>
  <c r="L159" i="1"/>
  <c r="L158" i="1"/>
  <c r="L157" i="1"/>
  <c r="L156" i="1"/>
  <c r="L153" i="1"/>
  <c r="L152" i="1"/>
  <c r="C152" i="1"/>
  <c r="L151" i="1"/>
  <c r="L154" i="1" s="1"/>
  <c r="L148" i="1"/>
  <c r="C148" i="1"/>
  <c r="L147" i="1"/>
  <c r="L149" i="1" s="1"/>
  <c r="L144" i="1"/>
  <c r="L143" i="1"/>
  <c r="L142" i="1"/>
  <c r="L141" i="1"/>
  <c r="L140" i="1"/>
  <c r="L139" i="1"/>
  <c r="L138" i="1"/>
  <c r="L137" i="1"/>
  <c r="L136" i="1"/>
  <c r="L135" i="1"/>
  <c r="L134" i="1"/>
  <c r="L133" i="1"/>
  <c r="C133" i="1"/>
  <c r="C134" i="1" s="1"/>
  <c r="C135" i="1" s="1"/>
  <c r="C136" i="1" s="1"/>
  <c r="C137" i="1" s="1"/>
  <c r="C138" i="1" s="1"/>
  <c r="C139" i="1" s="1"/>
  <c r="C140" i="1" s="1"/>
  <c r="C141" i="1" s="1"/>
  <c r="C142" i="1" s="1"/>
  <c r="C143" i="1" s="1"/>
  <c r="C144" i="1" s="1"/>
  <c r="L132" i="1"/>
  <c r="C132" i="1"/>
  <c r="L131" i="1"/>
  <c r="L145" i="1" s="1"/>
  <c r="L129" i="1"/>
  <c r="L128" i="1"/>
  <c r="L127"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C27" i="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L26" i="1"/>
  <c r="C26" i="1"/>
  <c r="L25" i="1"/>
</calcChain>
</file>

<file path=xl/sharedStrings.xml><?xml version="1.0" encoding="utf-8"?>
<sst xmlns="http://schemas.openxmlformats.org/spreadsheetml/2006/main" count="987" uniqueCount="400">
  <si>
    <t>Образец № 4</t>
  </si>
  <si>
    <t>ЦЕНОВО ПРЕДЛОЖЕНИЕ</t>
  </si>
  <si>
    <t>От</t>
  </si>
  <si>
    <t>/наименование на участника/</t>
  </si>
  <si>
    <t>с</t>
  </si>
  <si>
    <t>(ЕИК/Булстат/ЕГН, или друга идентифицираща информация в съответствие със законодателството на държавата, в която участникът е установен)</t>
  </si>
  <si>
    <t xml:space="preserve">представлявано от </t>
  </si>
  <si>
    <t>(имената на законния или упълномощен представител)</t>
  </si>
  <si>
    <t xml:space="preserve">с ЕГН </t>
  </si>
  <si>
    <t>л. к. №</t>
  </si>
  <si>
    <t>изд. на</t>
  </si>
  <si>
    <t>от</t>
  </si>
  <si>
    <t>в качеството му на</t>
  </si>
  <si>
    <t>законен представител на участника или упълномощено лице</t>
  </si>
  <si>
    <r>
      <t xml:space="preserve">участник в открита процедура по реда на ЗОП за възлагане на обществена поръчка с предмет: 
</t>
    </r>
    <r>
      <rPr>
        <b/>
        <sz val="11"/>
        <color indexed="8"/>
        <rFont val="Calibri"/>
        <family val="2"/>
        <charset val="204"/>
      </rPr>
      <t>Периодични доставки на реактиви, медицински консумативи и материали с общо и специфично предназначение за нуждите на СБАГАЛ Проф.д-р Д. Стаматов-Варна ЕООД за период от 24 месеца</t>
    </r>
    <r>
      <rPr>
        <sz val="11"/>
        <color indexed="8"/>
        <rFont val="Calibri"/>
        <family val="2"/>
        <charset val="204"/>
      </rPr>
      <t xml:space="preserve">
</t>
    </r>
  </si>
  <si>
    <t>Обособена позиция</t>
  </si>
  <si>
    <t xml:space="preserve">№: </t>
  </si>
  <si>
    <t>посочете номера и наименованието на обособената позиция, за която подавате предложението</t>
  </si>
  <si>
    <t>УВАЖАЕМИ ДАМИ И ГОСПОДА,</t>
  </si>
  <si>
    <t>С настоящото потвърждаваме, че поемаме ангажимент да изпълним обекта на поръчката в съответствие с изискванията Ви, заложени в документацията.</t>
  </si>
  <si>
    <t>Предложената/ите от нас единична/и цена/и е/са следната/ите:</t>
  </si>
  <si>
    <t>№ на ОП/НЕ</t>
  </si>
  <si>
    <t>Вид и описание на реактивите/медицинските консумативи и материалите с общо и специфично предназначение</t>
  </si>
  <si>
    <t>Единица мярка</t>
  </si>
  <si>
    <t>Прогнозно количество от единицата мярка за 24 месеца</t>
  </si>
  <si>
    <t>Търговско наименование</t>
  </si>
  <si>
    <t>Производител</t>
  </si>
  <si>
    <t>Каталожен номер</t>
  </si>
  <si>
    <t>Единична цена за 1бр. от единицата мярка без ДДС</t>
  </si>
  <si>
    <t xml:space="preserve">Обща стойност на прогнозното количество  без ДДС  </t>
  </si>
  <si>
    <t>Обособена позиция № 1 - Реактиви и консумативи за нуждите на Лаборатория Микробиология</t>
  </si>
  <si>
    <t>1.</t>
  </si>
  <si>
    <t>Стерилни петри Ø90</t>
  </si>
  <si>
    <t>брой</t>
  </si>
  <si>
    <t>Стерилни епруветки със запушалки, цилиндрични 4 мл Ø12/75мм</t>
  </si>
  <si>
    <t>Стерилни епруветки със запушалки, цилиндрични 10 мл Ø16/100мм</t>
  </si>
  <si>
    <t>Стерилни тампони с памучен край в индивидуална опаковка</t>
  </si>
  <si>
    <t>Стерилни накрайници за пипети с обем 5 - 200µl (жълти) в индивидуална опаковка</t>
  </si>
  <si>
    <t>Стерилни накрайници за пипети с обем 1.0мл (сини)-опаковка от 96 бр.</t>
  </si>
  <si>
    <t>опаковка</t>
  </si>
  <si>
    <t>Кръвен агар база - опаковка от 500 гр</t>
  </si>
  <si>
    <t>Левин агар - опаковка от 500 гр</t>
  </si>
  <si>
    <t>Мак конки агар - опаковка от 100 гр</t>
  </si>
  <si>
    <t>Мюлер Хинтън агар - опаковка от 500 гр</t>
  </si>
  <si>
    <t>Соево казеинов бульон - опаковка от 500 гр</t>
  </si>
  <si>
    <t>Сабуро агар с Chloramphenicol - опаковка от 500 гр</t>
  </si>
  <si>
    <t>Ендо агар- опаковка от 500 гр - опаковка от 500 гр</t>
  </si>
  <si>
    <t>Обикновен (месо-пептонен) бульон - опаковка от 100 гр</t>
  </si>
  <si>
    <t>Обикновен (месо-пептонен) агар - опаковка от 100 гр</t>
  </si>
  <si>
    <t>Апохолат /дезоксихолат/цитрат агар - опаковка от 100 гр</t>
  </si>
  <si>
    <t>Chromagar Candida - опаковка от 100 гр</t>
  </si>
  <si>
    <t>Мюлер Хинтън агар, 2% глюкоза с метиленово синьо - опаковка от 500 гр</t>
  </si>
  <si>
    <t>Клигер агар - опаковка от 100 гр</t>
  </si>
  <si>
    <t>Колумбия Кръвен агар база - опаковка от 100 гр</t>
  </si>
  <si>
    <t>Кръвен агар със овнешка кръв (или Колумбия) - петри</t>
  </si>
  <si>
    <t>Шоколадов агар/Шоколадов агар с фактори/ без бацитрацин - петри</t>
  </si>
  <si>
    <t>Мюлер Хинтон агар с конска кръв - петри</t>
  </si>
  <si>
    <t>Мюлер Хинтън агар - петри</t>
  </si>
  <si>
    <t>Шедлер агар с 5% кръв - петри</t>
  </si>
  <si>
    <t>Шедлер бульон - епруветки</t>
  </si>
  <si>
    <t>Пептонна вода 1% - епруветки</t>
  </si>
  <si>
    <t>Мляко с метиленово синьо - епруветки</t>
  </si>
  <si>
    <t>Симонс цитрат агар /готов за употеба в епруветки/</t>
  </si>
  <si>
    <t>Клигер агар/готов за употреба в епруветки/</t>
  </si>
  <si>
    <t>Среда за определяне урея и индол - течна - епруветки</t>
  </si>
  <si>
    <t>Урея агар хранителна среда в епруветки</t>
  </si>
  <si>
    <t>Среда за доказване декарбоксилаза на L-лизин - епруветки</t>
  </si>
  <si>
    <t>Среда за доказване декарбоксилиране на L-орнатин - епруветки</t>
  </si>
  <si>
    <r>
      <t xml:space="preserve">Хемокултури </t>
    </r>
    <r>
      <rPr>
        <b/>
        <sz val="11"/>
        <rFont val="Calibri"/>
        <family val="2"/>
        <charset val="204"/>
      </rPr>
      <t>педиатрични</t>
    </r>
    <r>
      <rPr>
        <sz val="11"/>
        <rFont val="Calibri"/>
        <family val="2"/>
        <charset val="204"/>
      </rPr>
      <t xml:space="preserve"> /соево-казеинов бульон/ - бутилки 20 мл</t>
    </r>
  </si>
  <si>
    <r>
      <t xml:space="preserve">Хемокултури </t>
    </r>
    <r>
      <rPr>
        <b/>
        <sz val="11"/>
        <rFont val="Calibri"/>
        <family val="2"/>
        <charset val="204"/>
      </rPr>
      <t>педиатрични</t>
    </r>
    <r>
      <rPr>
        <sz val="11"/>
        <rFont val="Calibri"/>
        <family val="2"/>
        <charset val="204"/>
      </rPr>
      <t xml:space="preserve"> анаеробни /тиоклиголатна среда/ - бутилки 20 мл</t>
    </r>
  </si>
  <si>
    <t>Среда за аеробни хемокултури - бутилки 70 мл</t>
  </si>
  <si>
    <t>Среда за анаеробни хемокултури - бутилки 70 мл</t>
  </si>
  <si>
    <t>Тест за оксидаза - опаковка от 50 теста</t>
  </si>
  <si>
    <t>Нитроцефинов тест /цефиназен тест/ опаковка от 50 теста</t>
  </si>
  <si>
    <t>Нормална заешка плазма, лиофилизирана - флакон 3 мл</t>
  </si>
  <si>
    <t>Реактив на Ковач за доказване на индол - бутилка 100 мл</t>
  </si>
  <si>
    <t>Оцветителни разтвори (оцветяване по Грам)/ 500ml/</t>
  </si>
  <si>
    <t>сет /опаковка/</t>
  </si>
  <si>
    <t>Метиленблау по Льофлер - бутилка 100 мл</t>
  </si>
  <si>
    <t>Ampicilin 10µg картридж x 50d</t>
  </si>
  <si>
    <t>Ampicilin 2µg картридж x 50d</t>
  </si>
  <si>
    <t>Amoxicilli/clav.acid 30 µg картридж x 50d</t>
  </si>
  <si>
    <t>Amoxicilli/clav.acid 3 µg картридж x 50d</t>
  </si>
  <si>
    <t>Ampicilin/sulbactam 20µg картридж x 50d</t>
  </si>
  <si>
    <t>Cefoxitin 30 картридж x 50d</t>
  </si>
  <si>
    <t>Cefotaxim 5µg картридж x 50d</t>
  </si>
  <si>
    <t>Cefuroxim 30 картридж x 50d</t>
  </si>
  <si>
    <t>Ceftriaxon 30 картридж x 50d</t>
  </si>
  <si>
    <t>Ceftazidim 10 картридж x 50d</t>
  </si>
  <si>
    <t>Ceftazidim 30 картридж x 50d</t>
  </si>
  <si>
    <t>Cefepim 30 картридж x 50d</t>
  </si>
  <si>
    <t>Cefixim 5 картридж x 50d</t>
  </si>
  <si>
    <t>Penicillin 1 unit картридж x 50d</t>
  </si>
  <si>
    <t>Oxacillin 2 картридж x 50d</t>
  </si>
  <si>
    <t>Cefoperazon 75μg картридж x 50d</t>
  </si>
  <si>
    <t>Piperacillin/Tazobactam 36 µg картридж x 50d</t>
  </si>
  <si>
    <t>Imipenem 10 картридж x 50d</t>
  </si>
  <si>
    <t>Meropenem 10 картридж x 50d</t>
  </si>
  <si>
    <t>Azitrhomycin 5µg картридж x 50d</t>
  </si>
  <si>
    <t>Erythromycin 15 картридж x 50d</t>
  </si>
  <si>
    <t>Clindamycin 2 картридж x 50d</t>
  </si>
  <si>
    <t>Ciprofloxacin 5 картридж x 50d</t>
  </si>
  <si>
    <t>Levofloxcin 5 картридж x 50d</t>
  </si>
  <si>
    <t>Norfloxacin 10 картридж x 50d</t>
  </si>
  <si>
    <t>Moxifloxacin 5 картридж x 50d</t>
  </si>
  <si>
    <t>Cefoperazon/Sulbactam 75/30 картридж x 50d</t>
  </si>
  <si>
    <t>Gentamycin 10 картридж x 50d</t>
  </si>
  <si>
    <t>Amikacin 30 картридж x 50d</t>
  </si>
  <si>
    <t>Tobramicin 10 картридж x 50d</t>
  </si>
  <si>
    <t>Tetracyclin 30 картридж x 50d</t>
  </si>
  <si>
    <t>Trimethoprim/Sulfamethoxazol 1.25/23.75 картридж x 50d</t>
  </si>
  <si>
    <t>Nutrofurantoin картридж x 50d</t>
  </si>
  <si>
    <t>Muporocin 200 картридж x 50d</t>
  </si>
  <si>
    <t>Gentamycin 30 картридж x 50d</t>
  </si>
  <si>
    <t>Vancomycin 5 картридж x 50d</t>
  </si>
  <si>
    <t>Nistatin 100 картридж x 50d</t>
  </si>
  <si>
    <t>Fluconasol 25 картридж x 50d</t>
  </si>
  <si>
    <t>Ketoconazole 10μg картридж x 50d</t>
  </si>
  <si>
    <t>Clotrimazole 10μg картридж x 50d</t>
  </si>
  <si>
    <t>Miconasol 30 картридж x 50d</t>
  </si>
  <si>
    <t>Диференциращи дискове bacitracin 0.04 опаковка х 50d</t>
  </si>
  <si>
    <t>Диференциращи дискове Optochin  опаковка х 50d</t>
  </si>
  <si>
    <t>Диагностични дискове Novobiocin 5 картридж x 50d</t>
  </si>
  <si>
    <t>MIC Ampicillin стрипове за определяне на МИК</t>
  </si>
  <si>
    <t>MIC Penecillin стрипове за определяне на МИК</t>
  </si>
  <si>
    <t>MIC Vancomycin стрипове за определяне на МИК</t>
  </si>
  <si>
    <t>MLT Suspension Medium MIC G+-, епруветки</t>
  </si>
  <si>
    <t xml:space="preserve">MIC Colistin стрипове за определяне на МИК </t>
  </si>
  <si>
    <t>MLT Suspension Medium MIC, епруветки за 12 стрипа</t>
  </si>
  <si>
    <t>Chlamydia antigen test за секрети - сет 20 теста</t>
  </si>
  <si>
    <t>сет</t>
  </si>
  <si>
    <t>Тест mycoplasma ureaplasma сет - сет 20 теста</t>
  </si>
  <si>
    <t>Хранителна среда за микоплазма сет 40 теста</t>
  </si>
  <si>
    <t>Наситен сумарен E.coli I гр. Флакон 1 мл</t>
  </si>
  <si>
    <t>Наситен сумарен E.coli II гр. Флакон 1 мл</t>
  </si>
  <si>
    <t>Наситен сумарен E.coli III гр. Флакон 1 мл</t>
  </si>
  <si>
    <t>Обща прогнозна стойност по ОП:</t>
  </si>
  <si>
    <t>Обособена позиция № 2 - Смеси за анаеробно култивиране</t>
  </si>
  <si>
    <t>2.</t>
  </si>
  <si>
    <t>Смеси за анаеробно култивиране на 1-4 петри с пликове за култивиране - опаковка х 25</t>
  </si>
  <si>
    <t>Смеси за анаеробно култивиране в джар без катализатор опаковка х 10</t>
  </si>
  <si>
    <t xml:space="preserve"> Обособена позиция № 3 - Консумативи за апарат VITEK 2</t>
  </si>
  <si>
    <t>3.</t>
  </si>
  <si>
    <t>GN карти - опаковка х 20</t>
  </si>
  <si>
    <t>GP карти - опаковка х 20</t>
  </si>
  <si>
    <t>ANC карти - опаковка х 20</t>
  </si>
  <si>
    <t>YST карти - опаковка х 20</t>
  </si>
  <si>
    <t>NH карти - опаковка х 20</t>
  </si>
  <si>
    <t>AST GN карти - опаковка х 20</t>
  </si>
  <si>
    <t>AST GP карти - опаковка х 20</t>
  </si>
  <si>
    <t>AST N 222 карти - опаковка х 20</t>
  </si>
  <si>
    <t>Api Coryne - опаковка х 12</t>
  </si>
  <si>
    <t>ZYM B X2 - опаковка х 2</t>
  </si>
  <si>
    <t>ZYM A X2 - опаковка х 2</t>
  </si>
  <si>
    <t>NIT1 NIT2 reagents  - комплект</t>
  </si>
  <si>
    <t>PYZ X2  - комплект</t>
  </si>
  <si>
    <t>SALINE SOLUTION опаковка 3х500мл</t>
  </si>
  <si>
    <t xml:space="preserve"> Обособена позиция № 4 - Консумативи за нуждите на Стерилизационна база</t>
  </si>
  <si>
    <t>4.</t>
  </si>
  <si>
    <t>Сол на таблетки за омекотяваща водоочистваща система, опаковка х 25 кг</t>
  </si>
  <si>
    <t>Формалин 3% опаковка х 5л</t>
  </si>
  <si>
    <t xml:space="preserve"> Обособена позиция № 5 - Филтри за вода</t>
  </si>
  <si>
    <t>5.</t>
  </si>
  <si>
    <t>Филтри за вода 50 микрона/10 инча</t>
  </si>
  <si>
    <t>Филтри за вода 20 микрона/10 инча</t>
  </si>
  <si>
    <t>Филтри за вода 10 микрона/10 инча</t>
  </si>
  <si>
    <t xml:space="preserve"> Обособена позиция № 6 - Тест - серуми за определяне на кръвни групи</t>
  </si>
  <si>
    <t>6.</t>
  </si>
  <si>
    <t>Monoclonal  Test  Reagent anti A - 10 ml, fl.</t>
  </si>
  <si>
    <t xml:space="preserve">Monoclonal  Test  Reagent anti B- 10 ml, fl. </t>
  </si>
  <si>
    <t>Monoclonal  Test  Reagent anti AB - 10 ml, fl.</t>
  </si>
  <si>
    <t xml:space="preserve"> Обособена позиция № 7 - Консумативи за Обща клинична патология</t>
  </si>
  <si>
    <t>7.</t>
  </si>
  <si>
    <t>Парафин на гранули на основата на високопречистени парафини и полимери с ниско молекулно тегло, без DMSO,  температура на топене 56°С, опаковка  до 5 кг.</t>
  </si>
  <si>
    <t>кг</t>
  </si>
  <si>
    <t>Кит за бързо оцветяване на кръвни натривки по Diff-Quick, 3х500 мл реактиви</t>
  </si>
  <si>
    <t>PAS кит, опаковка от 5х100 мл реактиви</t>
  </si>
  <si>
    <t>Хематоксилин по GILL III, опаковка от 2.5л</t>
  </si>
  <si>
    <t>Eosin Y 0.2%, алкохолен разтвор, опаковка  от 2.5 л</t>
  </si>
  <si>
    <t>Eosin  водноразтворим, суха субстанция, 25 гр.</t>
  </si>
  <si>
    <t>Van Gieson кит, опаковка х 100 мл реактиви</t>
  </si>
  <si>
    <t>Giemsa, опаковка  1 л</t>
  </si>
  <si>
    <t>Формалин, 10% неутрален буфериран, опаковка  5 л</t>
  </si>
  <si>
    <t>Касети биопсични, 45° наклон на повърхността за надписване, отвори с ø не по-голямо от 0.67 мм, , опаковка от 500 бр.</t>
  </si>
  <si>
    <t>Касети хистологични (с правоъгълни отвори), 45° наклон на повърхността за надписване, опаковка от 1000 бр.</t>
  </si>
  <si>
    <t>Хартия филтърна, Ø70 мм, 100 бр./оп.</t>
  </si>
  <si>
    <t>Лепило за покривни стъкла, съвместимо с ксилол, опаковка  500 мл</t>
  </si>
  <si>
    <t>Синтетичен заместител на покривно стъкло, опаковка от 500мл</t>
  </si>
  <si>
    <t>Перманентен маркер тънкописец за биопсични стъкла и касети, устойчив на вода и хистологични реактиви</t>
  </si>
  <si>
    <t>Подложки за биокасети 30х25мм сини</t>
  </si>
  <si>
    <t xml:space="preserve"> Обособена позиция № 8 - Ножчета за микротом/криостат</t>
  </si>
  <si>
    <t>8.</t>
  </si>
  <si>
    <t>Ножчета за микротом/криостат, еднократни, нисък профил, 50 бр./оп.</t>
  </si>
  <si>
    <t>Ножчета еднократни за микротом/криостат, нисък профил, заточени за дълготрайна употреба, форма на острието тип "Готически свод", 50 бр./оп.</t>
  </si>
  <si>
    <t>Ножчета еднократни за микротом/криостат нисък профил, заточени за дълготрайна употреба, форма на острието тип "Готически свод", за твърди и плътни тъкани, 50 бр./оп.</t>
  </si>
  <si>
    <t xml:space="preserve"> Обособена позиция № 9 - Декалцинираща течност</t>
  </si>
  <si>
    <t>9.</t>
  </si>
  <si>
    <t>Декалцинираща течност за големи биопсии, опаковка  1 л</t>
  </si>
  <si>
    <t>литър</t>
  </si>
  <si>
    <t>Декалцинираща течност за малки биопсии с едновременна фиксация, опаковка  1 л</t>
  </si>
  <si>
    <t xml:space="preserve"> Обособена позиция № 10 - Реактиви и консумативи за хистология</t>
  </si>
  <si>
    <t>10.</t>
  </si>
  <si>
    <t>Етилов абсолютен алкохол за хистология - опаковка от 1 литър</t>
  </si>
  <si>
    <t>Ксилол хистологичен - опаковка от  1 литър</t>
  </si>
  <si>
    <t>Ацетон хистологичен, опаковка от 1 литър</t>
  </si>
  <si>
    <t>Метилов алкохол за хистология, опаковка от 1 литър</t>
  </si>
  <si>
    <t xml:space="preserve"> Обособена позиция № 11 - Форми за отливане на парафин</t>
  </si>
  <si>
    <t>11.</t>
  </si>
  <si>
    <t>Форми за отливане на парафин от неръждаема стомана с размери 15/15/5мм</t>
  </si>
  <si>
    <t>Форми за отливане на парафин от неръждаема стомана с размери 24/24/5мм</t>
  </si>
  <si>
    <t>Форми за отливане на парафин от неръждаема стомана с размери 24/30/5мм</t>
  </si>
  <si>
    <t>Обособена позиция № 12 - Реактиви и консумативи за Имунологичен анализатор AIA 360 за клинична лаборатория</t>
  </si>
  <si>
    <t>12.</t>
  </si>
  <si>
    <t>Реактив Substrat (комплект от 2 бр. Х 100 ml)</t>
  </si>
  <si>
    <t>Реактив LH II (тест)</t>
  </si>
  <si>
    <t>Реактив Естрадиол (тест)</t>
  </si>
  <si>
    <t>Калибратор LH II (комплект от 6 нива)</t>
  </si>
  <si>
    <t>Калибратор Estradiol (комплект от 6 нива)</t>
  </si>
  <si>
    <t>Реактив FSH (тест)</t>
  </si>
  <si>
    <t>Калибратор FSH (комплект от 2 нива)</t>
  </si>
  <si>
    <t>Реактив Prolactin</t>
  </si>
  <si>
    <t>Калибратор Prolactin (комплект от 2 нива)</t>
  </si>
  <si>
    <t>Реактив HCG</t>
  </si>
  <si>
    <t>Калибратор HCG (комплект от 6 нива)</t>
  </si>
  <si>
    <t>Реактив OVCA</t>
  </si>
  <si>
    <t>Калибратор OVCA (комплект от 6 нива)</t>
  </si>
  <si>
    <t>Реактив Progesteron</t>
  </si>
  <si>
    <t xml:space="preserve">Калибратор Progesteron (комплект от 6 нива) </t>
  </si>
  <si>
    <t xml:space="preserve">Реактив Testosteron </t>
  </si>
  <si>
    <t>Калибратор Testosteron (комплект от 6 нива)</t>
  </si>
  <si>
    <t>Реактив CEA</t>
  </si>
  <si>
    <t>Калибратор CEA (комплект от 2 нива)</t>
  </si>
  <si>
    <t>Дилуент - концентрат</t>
  </si>
  <si>
    <t>ml</t>
  </si>
  <si>
    <t>Миещ разтвор концентрат</t>
  </si>
  <si>
    <t>Хартия за принтер AIA 360 (ролки)</t>
  </si>
  <si>
    <t>Стандартизиращи купички</t>
  </si>
  <si>
    <t>Купички за проба AIA 360</t>
  </si>
  <si>
    <t>Котролен материал за AIA360 (комплект от 3 нива по 3 мл)</t>
  </si>
  <si>
    <t>Реактив TSH (тест)</t>
  </si>
  <si>
    <t>Калибратор TSH (Комплект от 6 нива)</t>
  </si>
  <si>
    <t>Реактив FT4 (тест)</t>
  </si>
  <si>
    <t>Калибратор FT4 (Комплект от 6 нива)</t>
  </si>
  <si>
    <t>Реактив FT3 (тест)</t>
  </si>
  <si>
    <t>Калибратор FT3 (Комплект от 6 нива)</t>
  </si>
  <si>
    <t>Реактив Intact PTH (тест)</t>
  </si>
  <si>
    <t>Калибратор Intact PTH (Комплект от 6 нива)</t>
  </si>
  <si>
    <t>Обособена позиция  № 13 - Реактиви и консумативи за кръвно - газов и електролитен анализатор М348 за клинична лаборатория</t>
  </si>
  <si>
    <t>13.</t>
  </si>
  <si>
    <t xml:space="preserve">Буфери за М 348 </t>
  </si>
  <si>
    <t>Миещ разтвор в комплект с депротеинизиращ и кондиционизиращ разтвор за М348</t>
  </si>
  <si>
    <t>Газови бутилки за М 348 (комплект от 2 бутилки)</t>
  </si>
  <si>
    <t>Помпена касета за М348</t>
  </si>
  <si>
    <t xml:space="preserve">Пълнещ разтвор за референтен електрод </t>
  </si>
  <si>
    <t>Пълнещ разтвор за РН електрода</t>
  </si>
  <si>
    <t>Пълнещ разтвор за Na+, K+, електрода</t>
  </si>
  <si>
    <t>Капилярки с Zi хепарин 140 микролитра</t>
  </si>
  <si>
    <t>Капачки за капилярки</t>
  </si>
  <si>
    <t>Контролен материал за КТА и електролитен анализатор ниво 1  (ампула)</t>
  </si>
  <si>
    <t>Контролен материал за КТА и електролитен анализатор ниво 2 (ампула)</t>
  </si>
  <si>
    <t>Контролен материал за КТА и електролитен анализатор ниво 3 (ампула)</t>
  </si>
  <si>
    <t>Бъркалки за капилярки за М348</t>
  </si>
  <si>
    <t>Обособена позиция № 14 - Реактиви и консумативи за Хематологичен брояч ВС-3000 plus за клинична лаборатория</t>
  </si>
  <si>
    <t>14.</t>
  </si>
  <si>
    <t>Изотоничен разтвор Дилуент</t>
  </si>
  <si>
    <t>Промиващ разтвор Детергент</t>
  </si>
  <si>
    <t>Лизиращ разтвор</t>
  </si>
  <si>
    <t>Почистващ ензимен разтвор</t>
  </si>
  <si>
    <t>Почистващ разтвор за иглата</t>
  </si>
  <si>
    <t>Хартия за принтер ВС - 3000 plus (ролка)</t>
  </si>
  <si>
    <t>Контролна кръв - нормална</t>
  </si>
  <si>
    <t>Контролна кръв - висока</t>
  </si>
  <si>
    <t>Контролна кръв - ниска</t>
  </si>
  <si>
    <t>Миеща станция за пипетор на ВС - 3000 plus</t>
  </si>
  <si>
    <t>Накрайник за засмукване за ВС - 3000 plus</t>
  </si>
  <si>
    <t>Обособена позиция № 15 - Реактиви за биохимичен анализатор BS 120 за клинична лаборатория</t>
  </si>
  <si>
    <t>15.</t>
  </si>
  <si>
    <t>Глюкоза GOD-PAP метод в разфасовки до 200 мл</t>
  </si>
  <si>
    <t>Урея UV метод, ензимен вразфасовки до 200 мл</t>
  </si>
  <si>
    <t>Креатинин - метод на Яфе, кинетичен - в разфасовки до 200 мл</t>
  </si>
  <si>
    <t>Билирубин Д+Т. Метод на Йендрашек - Гроф в разфасовки до 200 мл</t>
  </si>
  <si>
    <t>Желязо с хромоген ферозин без депротеинизация</t>
  </si>
  <si>
    <t>ЖСК - тест</t>
  </si>
  <si>
    <t>Общ белтък - Биуретов метод - в разфасовки до 200 мл</t>
  </si>
  <si>
    <t>Калций общ - монореагент- в разфасовки до 200 мл</t>
  </si>
  <si>
    <t>Магнезий - монореагент- в разфасовки до 200 мл</t>
  </si>
  <si>
    <t>Хлориди - ТРТZ- в разфасовки до 200 мл</t>
  </si>
  <si>
    <t>ASAT (GOD) JFCC UV метод- в разфасовки до 200 мл</t>
  </si>
  <si>
    <t>ALAT (GPT) JFCC UV метод - в разфасовки до 200 мл</t>
  </si>
  <si>
    <t>Гамма ГПТ JFCC UV метод- в разфасовки до 200 мл</t>
  </si>
  <si>
    <t>Алкална фосфатаза - АМР буфер- в разфасовки до 200 мл</t>
  </si>
  <si>
    <t>LDH - кинетичен метод- в разфасовки до 200 мл</t>
  </si>
  <si>
    <t>Общ холестерол - ензимен метод- в разфасовки до 200 мл</t>
  </si>
  <si>
    <t>Триглицериди - ензимнен метод- в разфасовки до 200 мл</t>
  </si>
  <si>
    <t>HDL холестерол - директен метод - в разфасовки до 200 мл</t>
  </si>
  <si>
    <t xml:space="preserve">HDL - калибратор </t>
  </si>
  <si>
    <t>HDL - контрола ниво 1</t>
  </si>
  <si>
    <t xml:space="preserve">HDL - контрола ниво 2 </t>
  </si>
  <si>
    <t>Албумин- в разфасовки до 200 мл</t>
  </si>
  <si>
    <t>Мултикалибратор за субстрати- в разфасовки до 200 мл</t>
  </si>
  <si>
    <t>Контролен серум - ниво N- в разфасовки до 200 мл</t>
  </si>
  <si>
    <t>Контролен серум - ниво P- в разфасовки до 200 мл</t>
  </si>
  <si>
    <t>Микроалбумин реактив - турбидиметричен метод- в разфасовки до 200 мл</t>
  </si>
  <si>
    <t>Микроалбумин - калибратор</t>
  </si>
  <si>
    <t xml:space="preserve">Микроалбумин - контрола </t>
  </si>
  <si>
    <t xml:space="preserve">Имуноглобулин JgG - tур - бидиметричен метод </t>
  </si>
  <si>
    <t xml:space="preserve">Имуноглобулин JgМ - tур - бидиметричен метод </t>
  </si>
  <si>
    <t>Имуноглобулин - калибратор</t>
  </si>
  <si>
    <t xml:space="preserve">Имуноглобулин - контрола ниво 1 </t>
  </si>
  <si>
    <t xml:space="preserve">Имуноглобулин - контрола ниво 2 </t>
  </si>
  <si>
    <t>Обособена позиция № 16 - Реактиви за "С" реактивен протеин за клинична лаборатория</t>
  </si>
  <si>
    <t>16.</t>
  </si>
  <si>
    <t>CRP - реактив. Турбидиметричен метод</t>
  </si>
  <si>
    <t>CRP - калибратор</t>
  </si>
  <si>
    <t>CRP - контрола ниво 1</t>
  </si>
  <si>
    <t>CRP - контрола ниво 2</t>
  </si>
  <si>
    <t xml:space="preserve"> Обособена позиция № 17 - Консумативи за BS 120 - биохимичен анализатор и тромботаймер за клинична лаборатория</t>
  </si>
  <si>
    <t>17.</t>
  </si>
  <si>
    <t>Реакционни кювети за BS120</t>
  </si>
  <si>
    <t>Почистващ разтвор за шлаухите на BS120</t>
  </si>
  <si>
    <t>Промиващ киселинен разтвор</t>
  </si>
  <si>
    <t>Промиващ алкален разтвор</t>
  </si>
  <si>
    <t>Кювети за проба за "тромботаймер - 2"</t>
  </si>
  <si>
    <t xml:space="preserve">Сачми за "Коагулометър-2" </t>
  </si>
  <si>
    <t>Епруветки за реактив за "тромботаймер - 2"</t>
  </si>
  <si>
    <t>Епруветки 4 мл Ø12/75</t>
  </si>
  <si>
    <t xml:space="preserve"> Обособена позиция № 18 - Реактиви за коагулация - Апарат Тромботаймер-2 </t>
  </si>
  <si>
    <t>18.</t>
  </si>
  <si>
    <t>Тромбопластин - реактив с ISI-1,0-1,2 - в разфасовки до 4 мл</t>
  </si>
  <si>
    <t>APTT - реактив - в разфасовки до 4 мл</t>
  </si>
  <si>
    <t>CaCl2 - реактив 25 mmol/л</t>
  </si>
  <si>
    <t>Д-димер - мануален метод  /тест/</t>
  </si>
  <si>
    <t>Нормална конролна плазма</t>
  </si>
  <si>
    <t>Обособена позиция № 19 - Реактиви за уринен анализатор Тирои Н 500 и реактиви за фибриноген</t>
  </si>
  <si>
    <t>19.</t>
  </si>
  <si>
    <t>Тест-ленти за уринен анализ с 10 показателя</t>
  </si>
  <si>
    <t>Фибриноген - метод на Клаус. Реактив с добавка на калций и каолин (комплект 6х 4 мл)</t>
  </si>
  <si>
    <t>Обособена позиция № 20 - Експресни тестове за СПИН, сифилис, Хепатит B и C</t>
  </si>
  <si>
    <t>20.</t>
  </si>
  <si>
    <t>Имунохроматографски тест за сифилис - бърз тест</t>
  </si>
  <si>
    <t xml:space="preserve">брой </t>
  </si>
  <si>
    <t>Тест за HIV</t>
  </si>
  <si>
    <t>Тест за HbSAg</t>
  </si>
  <si>
    <t>Тест за HCV</t>
  </si>
  <si>
    <t>RPR carbon - нетрепонемен тест за сифилис опаковка х 250 теста</t>
  </si>
  <si>
    <t>TPHA тест за сифилис</t>
  </si>
  <si>
    <t>Плаки U-образно дъно</t>
  </si>
  <si>
    <t>Обособена позиция № 21 - Тръбички за изследване на СУЕ</t>
  </si>
  <si>
    <t>21.</t>
  </si>
  <si>
    <t>Тръбички за изследване на СУЕ по метода на Вестергреен с външен d=4 mm</t>
  </si>
  <si>
    <t>Обособена позиция № 22 - Контролен серум за билирубин на новородени</t>
  </si>
  <si>
    <t>22.</t>
  </si>
  <si>
    <t>Контролен серум за билирубин на новородени с висока концентрация 280-300 микромола/л.</t>
  </si>
  <si>
    <t>Обособена позиция № 23 - Филтър - бактерициден за вакуум регулатор</t>
  </si>
  <si>
    <t>23.</t>
  </si>
  <si>
    <t>Бактерициден филтър за вакуум регулатор за аспирация към болнична система за медицински газове - диам.-Ф58мм,външен входящ диам.-Ф9мм, външен изходящ диам. -Ф13мм, вътрешен изходящ диам. -Ф10мм. -опаковка х 10 бр.</t>
  </si>
  <si>
    <t xml:space="preserve">     опаковка</t>
  </si>
  <si>
    <t>Обособена позиция № 24 - Консумативи за лапароскоп и хистероскоп KARL STORZ - ENDOSKOPE</t>
  </si>
  <si>
    <t>24.</t>
  </si>
  <si>
    <t>Еднократен ириграционен шлаух</t>
  </si>
  <si>
    <t>Сет за аспирация</t>
  </si>
  <si>
    <t>Co2/NO2 филтри за инсуфлатор</t>
  </si>
  <si>
    <t>Стерилни калъфи за ендоскопски камери</t>
  </si>
  <si>
    <t>Уплътнения - еднократни за морселатор</t>
  </si>
  <si>
    <t>Гумени уплътнения за трокар, 5мм</t>
  </si>
  <si>
    <t>Гумени уплътнения за трокар, 10 мм</t>
  </si>
  <si>
    <t>Пациентен шлаух за СО2 - многократен</t>
  </si>
  <si>
    <t>Обособена позиция № 25 - Дезинфектанти</t>
  </si>
  <si>
    <t>25.</t>
  </si>
  <si>
    <t>Перилен препарат с комбиниран ефект, опаковка от 20 кг</t>
  </si>
  <si>
    <t>Дезинфектант за почистване на кувьози, опаковка от 750 мл</t>
  </si>
  <si>
    <t>Дезинфектант за санитарни възли, опаковка от 1 кг</t>
  </si>
  <si>
    <t>Дезинфектант за подаващи инструменти , опаковка от 5л</t>
  </si>
  <si>
    <t>Дезинфектант за ръце на алкохолна основа , опаковка от 1л</t>
  </si>
  <si>
    <t>Кислороден препарат за обеззаразяване на инструменти,  опаковка от 5 кг</t>
  </si>
  <si>
    <t>Препрата за обеззаразяване на ендоскопи,  опаковка от 5 л</t>
  </si>
  <si>
    <t>Дезинфектант за повърхности в работни помещения, опаковка от 5 л</t>
  </si>
  <si>
    <t>дезинфектант за ръце, комбиниран - опаковка от 1л</t>
  </si>
  <si>
    <t>препарат за бърза дезинфкция на повърхности - опаковка от 5 л</t>
  </si>
  <si>
    <t>Микрофибърни кърпи, опаковка х 120бр.</t>
  </si>
  <si>
    <t>Дезинфектант за повърхности в операционни, спрей 1 л</t>
  </si>
  <si>
    <t>Антисептик за оперативно поле опаковка от 1 л.</t>
  </si>
  <si>
    <t>Обособена позиция № 26 - Реактиви и консумативи за кръвно-газов анализатор GEM PREMIER 5000</t>
  </si>
  <si>
    <t>26.</t>
  </si>
  <si>
    <t xml:space="preserve">Касета за кръвно-касов анализатор </t>
  </si>
  <si>
    <t>Капилярки с Zi хепарин 170 микролитра</t>
  </si>
  <si>
    <t>Бъркалки за капилярки</t>
  </si>
  <si>
    <t>Термохартия с ширина 59 мм</t>
  </si>
  <si>
    <t xml:space="preserve">Калибратор за кръвно-газов анализатор </t>
  </si>
  <si>
    <t>*Моля попълнете образеца само за обособената позиция, за която участвате и изтрийте излишните редове с номенклатурни единици отнасящи се за останалите обособени позиции. За всяка обособена позиция попълнете отделен Образец 4. След като разпечатате и подпишете образеца, съхранете таблицата и на оптичен носител, който приложете в запечатания плик "Предлагани ценови параметри".</t>
  </si>
  <si>
    <t>Оферираната единична цена е изчислена с точност до четвъртия знак след десетичната запетая.</t>
  </si>
  <si>
    <r>
      <t>Оферираната единична цена включва всички разходи за изпълнение на поръчката</t>
    </r>
    <r>
      <rPr>
        <sz val="11"/>
        <color indexed="8"/>
        <rFont val="Calibri"/>
        <family val="2"/>
        <charset val="204"/>
      </rPr>
      <t xml:space="preserve"> до крайния получател - СБАГАЛ Проф.д-р Д. Стаматов-Варна ЕООД - гр. Варна с включени всички транспортни разходи, както и дължими мита, такси и др., без включен ДДС.</t>
    </r>
  </si>
  <si>
    <t>В случай че бъдем определени за изпълнител на поръчката, изразяваме съгласие заплащането за извършваните от нас доставки да се извършва  срок до 30 календарни дни, считано от кумулативното наличие на следните условия: представена от изпълнителя оригинална фактура, придружена с приемо-предавателен протокол и получено от лечебното заведение плащане от страна на НЗОК на медицинските дейности, извършени през месеца, в който реактивите, медицинските консумативи и/или материалите са били доставени от Изпълнителя, по следната банкова сметка:</t>
  </si>
  <si>
    <t>Банка</t>
  </si>
  <si>
    <t>BIC</t>
  </si>
  <si>
    <t>IBAN</t>
  </si>
  <si>
    <t xml:space="preserve">Други предложения </t>
  </si>
  <si>
    <t>Дата</t>
  </si>
  <si>
    <t>Име и фамилия</t>
  </si>
  <si>
    <t>Подпис на лицето (и печат)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</si>
</sst>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0"/>
      <name val="Arial"/>
      <family val="2"/>
      <charset val="204"/>
    </font>
    <font>
      <b/>
      <sz val="11"/>
      <color theme="1"/>
      <name val="Calibri"/>
      <family val="2"/>
      <charset val="204"/>
      <scheme val="minor"/>
    </font>
    <font>
      <sz val="11"/>
      <color theme="0"/>
      <name val="Calibri"/>
      <family val="2"/>
      <charset val="204"/>
      <scheme val="minor"/>
    </font>
    <font>
      <sz val="10"/>
      <name val="Arial"/>
      <family val="2"/>
      <charset val="204"/>
    </font>
    <font>
      <sz val="11"/>
      <name val="Calibri"/>
      <family val="2"/>
      <charset val="204"/>
    </font>
    <font>
      <b/>
      <sz val="10"/>
      <color theme="1"/>
      <name val="Calibri"/>
      <family val="2"/>
      <charset val="204"/>
      <scheme val="minor"/>
    </font>
    <font>
      <b/>
      <sz val="14"/>
      <color theme="1"/>
      <name val="Calibri"/>
      <family val="2"/>
      <charset val="204"/>
      <scheme val="minor"/>
    </font>
    <font>
      <sz val="10"/>
      <color theme="1"/>
      <name val="Calibri"/>
      <family val="2"/>
      <charset val="204"/>
      <scheme val="minor"/>
    </font>
    <font>
      <sz val="9"/>
      <color indexed="8"/>
      <name val="Calibri"/>
      <family val="2"/>
      <charset val="204"/>
      <scheme val="minor"/>
    </font>
    <font>
      <sz val="10"/>
      <color indexed="8"/>
      <name val="Calibri"/>
      <family val="2"/>
      <charset val="204"/>
      <scheme val="minor"/>
    </font>
    <font>
      <sz val="11"/>
      <color indexed="8"/>
      <name val="Calibri"/>
      <family val="2"/>
      <charset val="204"/>
      <scheme val="minor"/>
    </font>
    <font>
      <b/>
      <sz val="11"/>
      <color indexed="8"/>
      <name val="Calibri"/>
      <family val="2"/>
      <charset val="204"/>
    </font>
    <font>
      <sz val="11"/>
      <color indexed="8"/>
      <name val="Calibri"/>
      <family val="2"/>
      <charset val="204"/>
    </font>
    <font>
      <b/>
      <sz val="11"/>
      <color indexed="8"/>
      <name val="Calibri"/>
      <family val="2"/>
      <charset val="204"/>
      <scheme val="minor"/>
    </font>
    <font>
      <sz val="10"/>
      <color rgb="FFFF0000"/>
      <name val="Calibri"/>
      <family val="2"/>
      <charset val="204"/>
      <scheme val="minor"/>
    </font>
    <font>
      <sz val="12"/>
      <color indexed="8"/>
      <name val="Calibri"/>
      <family val="2"/>
      <charset val="204"/>
    </font>
    <font>
      <b/>
      <sz val="11"/>
      <name val="Calibri"/>
      <family val="2"/>
      <charset val="204"/>
    </font>
    <font>
      <b/>
      <sz val="9"/>
      <name val="Calibri"/>
      <family val="2"/>
      <charset val="204"/>
    </font>
    <font>
      <b/>
      <sz val="11"/>
      <name val="Calibri"/>
      <family val="2"/>
      <charset val="204"/>
      <scheme val="minor"/>
    </font>
    <font>
      <b/>
      <sz val="9"/>
      <name val="Calibri"/>
      <family val="2"/>
      <charset val="204"/>
      <scheme val="minor"/>
    </font>
    <font>
      <b/>
      <sz val="9"/>
      <color indexed="8"/>
      <name val="Calibri"/>
      <family val="2"/>
      <charset val="204"/>
      <scheme val="minor"/>
    </font>
    <font>
      <sz val="11"/>
      <color rgb="FF9C6500"/>
      <name val="Calibri"/>
      <family val="2"/>
      <charset val="204"/>
      <scheme val="minor"/>
    </font>
    <font>
      <b/>
      <sz val="11"/>
      <color theme="1"/>
      <name val="Calibri"/>
      <family val="2"/>
      <charset val="204"/>
    </font>
    <font>
      <sz val="11"/>
      <color theme="1"/>
      <name val="Calibri"/>
      <family val="2"/>
      <charset val="204"/>
    </font>
    <font>
      <sz val="10"/>
      <name val="Calibri"/>
      <family val="2"/>
      <charset val="204"/>
    </font>
    <font>
      <i/>
      <sz val="11"/>
      <color rgb="FFFF0000"/>
      <name val="Calibri"/>
      <family val="2"/>
      <charset val="204"/>
    </font>
    <font>
      <sz val="11"/>
      <name val="Calibri"/>
      <family val="2"/>
      <charset val="204"/>
      <scheme val="minor"/>
    </font>
    <font>
      <sz val="10.5"/>
      <color theme="1"/>
      <name val="Calibri"/>
      <family val="2"/>
      <charset val="204"/>
    </font>
    <font>
      <sz val="9"/>
      <name val="Calibri"/>
      <family val="2"/>
      <charset val="204"/>
      <scheme val="minor"/>
    </font>
    <font>
      <i/>
      <sz val="9"/>
      <name val="Calibri"/>
      <family val="2"/>
      <charset val="204"/>
      <scheme val="minor"/>
    </font>
  </fonts>
  <fills count="9">
    <fill>
      <patternFill patternType="none"/>
    </fill>
    <fill>
      <patternFill patternType="gray125"/>
    </fill>
    <fill>
      <patternFill patternType="solid">
        <fgColor rgb="FFFFEB9C"/>
      </patternFill>
    </fill>
    <fill>
      <patternFill patternType="solid">
        <fgColor theme="9"/>
      </patternFill>
    </fill>
    <fill>
      <patternFill patternType="solid">
        <fgColor theme="9" tint="0.79998168889431442"/>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1" fillId="2" borderId="0" applyNumberFormat="0" applyBorder="0" applyAlignment="0" applyProtection="0"/>
    <xf numFmtId="0" fontId="2" fillId="3" borderId="0" applyNumberFormat="0" applyBorder="0" applyAlignment="0" applyProtection="0"/>
    <xf numFmtId="0" fontId="3" fillId="0" borderId="0"/>
    <xf numFmtId="0" fontId="3" fillId="0" borderId="0"/>
    <xf numFmtId="0" fontId="3" fillId="0" borderId="0"/>
    <xf numFmtId="0" fontId="3" fillId="0" borderId="0"/>
    <xf numFmtId="0" fontId="3" fillId="0" borderId="0"/>
  </cellStyleXfs>
  <cellXfs count="189">
    <xf numFmtId="0" fontId="0" fillId="0" borderId="0" xfId="0"/>
    <xf numFmtId="0" fontId="4" fillId="0" borderId="0" xfId="0" applyFont="1"/>
    <xf numFmtId="0" fontId="5" fillId="0" borderId="0" xfId="0" applyFont="1" applyAlignment="1">
      <alignment horizontal="right"/>
    </xf>
    <xf numFmtId="0" fontId="6" fillId="0" borderId="0" xfId="0" applyFont="1" applyAlignment="1">
      <alignment vertical="center"/>
    </xf>
    <xf numFmtId="0" fontId="0" fillId="0" borderId="0" xfId="0" applyAlignment="1">
      <alignment wrapText="1"/>
    </xf>
    <xf numFmtId="0" fontId="0" fillId="0" borderId="0" xfId="0" applyAlignment="1">
      <alignment vertical="top"/>
    </xf>
    <xf numFmtId="0" fontId="7" fillId="0" borderId="0" xfId="0" applyFont="1"/>
    <xf numFmtId="0" fontId="7" fillId="0" borderId="0" xfId="0" applyFont="1" applyAlignment="1">
      <alignment horizontal="right"/>
    </xf>
    <xf numFmtId="0" fontId="9" fillId="0" borderId="0" xfId="0" applyFont="1" applyAlignment="1">
      <alignment horizontal="right"/>
    </xf>
    <xf numFmtId="0" fontId="0" fillId="4" borderId="1" xfId="0" applyFill="1" applyBorder="1"/>
    <xf numFmtId="0" fontId="0" fillId="0" borderId="0" xfId="0" applyAlignment="1">
      <alignment horizontal="right"/>
    </xf>
    <xf numFmtId="0" fontId="0" fillId="4" borderId="1" xfId="0" applyFill="1" applyBorder="1" applyAlignment="1">
      <alignment horizontal="right"/>
    </xf>
    <xf numFmtId="0" fontId="13" fillId="0" borderId="0" xfId="0" applyFont="1" applyAlignment="1">
      <alignment horizontal="right"/>
    </xf>
    <xf numFmtId="0" fontId="10" fillId="0" borderId="0" xfId="0" applyFont="1" applyAlignment="1">
      <alignment horizontal="left" wrapText="1"/>
    </xf>
    <xf numFmtId="0" fontId="1" fillId="0" borderId="0" xfId="0" applyFont="1" applyAlignment="1">
      <alignment horizontal="justify"/>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4" fontId="15" fillId="0" borderId="0" xfId="0" applyNumberFormat="1" applyFont="1" applyAlignment="1">
      <alignment horizontal="center" vertical="center"/>
    </xf>
    <xf numFmtId="0" fontId="16" fillId="0" borderId="1"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7" fillId="0" borderId="6" xfId="2" applyFont="1" applyFill="1" applyBorder="1" applyAlignment="1">
      <alignment horizontal="center" vertical="top"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1" xfId="3" applyFont="1" applyBorder="1" applyAlignment="1" applyProtection="1">
      <alignment wrapText="1"/>
      <protection locked="0"/>
    </xf>
    <xf numFmtId="2" fontId="4" fillId="0" borderId="1" xfId="4" applyNumberFormat="1" applyFont="1" applyBorder="1" applyAlignment="1">
      <alignment horizontal="center" vertical="center" wrapText="1"/>
    </xf>
    <xf numFmtId="0" fontId="4" fillId="0" borderId="1" xfId="3" applyFont="1" applyBorder="1" applyAlignment="1">
      <alignment horizontal="center" vertical="center" wrapText="1"/>
    </xf>
    <xf numFmtId="49" fontId="4" fillId="0" borderId="1" xfId="4" applyNumberFormat="1" applyFont="1" applyBorder="1" applyAlignment="1">
      <alignment horizontal="right" vertical="center" wrapText="1"/>
    </xf>
    <xf numFmtId="164" fontId="4" fillId="0" borderId="1" xfId="0" applyNumberFormat="1" applyFont="1" applyBorder="1" applyProtection="1">
      <protection locked="0"/>
    </xf>
    <xf numFmtId="4" fontId="4" fillId="0" borderId="1" xfId="0" applyNumberFormat="1"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3" applyFont="1" applyBorder="1" applyAlignment="1" applyProtection="1">
      <alignment vertical="center" wrapText="1"/>
      <protection locked="0"/>
    </xf>
    <xf numFmtId="0" fontId="4" fillId="0" borderId="1" xfId="5" applyFont="1" applyBorder="1" applyAlignment="1">
      <alignment vertical="top" wrapText="1"/>
    </xf>
    <xf numFmtId="0" fontId="4"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left" wrapText="1"/>
    </xf>
    <xf numFmtId="0" fontId="4" fillId="0" borderId="1" xfId="5" applyFont="1" applyBorder="1" applyAlignment="1">
      <alignment wrapText="1"/>
    </xf>
    <xf numFmtId="0" fontId="4" fillId="0" borderId="1" xfId="5" applyFont="1" applyBorder="1" applyAlignment="1">
      <alignment horizontal="center" vertical="center" wrapText="1"/>
    </xf>
    <xf numFmtId="0" fontId="4" fillId="0" borderId="0" xfId="0" applyFont="1" applyAlignment="1">
      <alignment vertical="top"/>
    </xf>
    <xf numFmtId="2" fontId="16" fillId="0" borderId="1" xfId="0" applyNumberFormat="1" applyFont="1" applyBorder="1"/>
    <xf numFmtId="0" fontId="4" fillId="0" borderId="8" xfId="0" applyFont="1" applyBorder="1" applyAlignment="1">
      <alignment horizontal="right" vertical="center"/>
    </xf>
    <xf numFmtId="0" fontId="4" fillId="0" borderId="8" xfId="0" applyFont="1" applyBorder="1" applyAlignment="1">
      <alignment horizontal="left" vertical="center" wrapText="1"/>
    </xf>
    <xf numFmtId="0" fontId="4" fillId="0" borderId="8" xfId="5" applyFont="1" applyBorder="1" applyAlignment="1">
      <alignment wrapText="1"/>
    </xf>
    <xf numFmtId="0" fontId="4" fillId="0" borderId="8" xfId="5" applyFont="1" applyBorder="1" applyAlignment="1">
      <alignment horizontal="center" vertical="center" wrapText="1"/>
    </xf>
    <xf numFmtId="0" fontId="4" fillId="0" borderId="8" xfId="0" applyFont="1" applyBorder="1" applyAlignment="1">
      <alignment horizontal="center" vertical="center" wrapText="1"/>
    </xf>
    <xf numFmtId="49" fontId="4" fillId="0" borderId="8" xfId="4" applyNumberFormat="1" applyFont="1" applyBorder="1" applyAlignment="1">
      <alignment horizontal="right" vertical="center" wrapText="1"/>
    </xf>
    <xf numFmtId="0" fontId="23" fillId="6" borderId="8" xfId="0" applyFont="1" applyFill="1" applyBorder="1" applyAlignment="1">
      <alignment horizontal="right" vertical="center" wrapText="1"/>
    </xf>
    <xf numFmtId="0" fontId="23" fillId="6" borderId="8" xfId="0" applyFont="1" applyFill="1" applyBorder="1" applyAlignment="1">
      <alignment horizontal="left" vertical="center" wrapText="1"/>
    </xf>
    <xf numFmtId="0" fontId="23" fillId="6" borderId="8" xfId="0" applyFont="1" applyFill="1" applyBorder="1" applyAlignment="1">
      <alignment vertical="center" wrapText="1"/>
    </xf>
    <xf numFmtId="0" fontId="23" fillId="6" borderId="8" xfId="0" applyFont="1" applyFill="1" applyBorder="1" applyAlignment="1">
      <alignment horizontal="center" vertical="center" wrapText="1"/>
    </xf>
    <xf numFmtId="49" fontId="4" fillId="0" borderId="8" xfId="0" applyNumberFormat="1" applyFont="1" applyBorder="1" applyAlignment="1">
      <alignment horizontal="right" vertical="center"/>
    </xf>
    <xf numFmtId="0" fontId="23" fillId="6" borderId="1" xfId="0" applyFont="1" applyFill="1" applyBorder="1" applyAlignment="1">
      <alignment horizontal="right" vertical="center" wrapText="1"/>
    </xf>
    <xf numFmtId="0" fontId="23" fillId="6" borderId="1" xfId="0" applyFont="1" applyFill="1" applyBorder="1" applyAlignment="1">
      <alignment horizontal="left" vertical="center" wrapText="1"/>
    </xf>
    <xf numFmtId="0" fontId="23" fillId="6" borderId="1" xfId="0" applyFont="1" applyFill="1" applyBorder="1" applyAlignment="1">
      <alignment vertical="center" wrapText="1"/>
    </xf>
    <xf numFmtId="0" fontId="23" fillId="6" borderId="1" xfId="0" applyFont="1" applyFill="1" applyBorder="1" applyAlignment="1">
      <alignment horizontal="center" vertical="center" wrapText="1"/>
    </xf>
    <xf numFmtId="49" fontId="4" fillId="0" borderId="1" xfId="0" applyNumberFormat="1" applyFont="1" applyBorder="1" applyAlignment="1">
      <alignment horizontal="right" vertical="center"/>
    </xf>
    <xf numFmtId="0" fontId="4" fillId="0" borderId="0" xfId="0" applyFont="1" applyAlignment="1">
      <alignment horizontal="left"/>
    </xf>
    <xf numFmtId="164" fontId="24" fillId="0" borderId="1" xfId="0" applyNumberFormat="1" applyFont="1" applyBorder="1" applyProtection="1">
      <protection locked="0"/>
    </xf>
    <xf numFmtId="4" fontId="24" fillId="0" borderId="1" xfId="0" applyNumberFormat="1" applyFont="1" applyBorder="1"/>
    <xf numFmtId="0" fontId="23" fillId="0" borderId="8" xfId="0" applyFont="1" applyBorder="1" applyAlignment="1">
      <alignment horizontal="right" vertical="center"/>
    </xf>
    <xf numFmtId="0" fontId="23" fillId="0" borderId="8" xfId="0" applyFont="1" applyBorder="1" applyAlignment="1">
      <alignment horizontal="left" vertical="center"/>
    </xf>
    <xf numFmtId="0" fontId="23" fillId="0" borderId="8" xfId="0" applyFont="1" applyBorder="1" applyAlignment="1">
      <alignment vertical="center" wrapText="1"/>
    </xf>
    <xf numFmtId="0" fontId="23" fillId="0" borderId="8" xfId="0" applyFont="1" applyBorder="1" applyAlignment="1">
      <alignment horizontal="center" vertical="center" wrapText="1"/>
    </xf>
    <xf numFmtId="0" fontId="23" fillId="0" borderId="1" xfId="0" applyFont="1" applyBorder="1" applyAlignment="1">
      <alignment horizontal="right" vertical="center"/>
    </xf>
    <xf numFmtId="0" fontId="23" fillId="0" borderId="1" xfId="0" applyFont="1" applyBorder="1" applyAlignment="1">
      <alignment horizontal="left"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4" fillId="0" borderId="0" xfId="0" applyFont="1" applyAlignment="1">
      <alignment horizontal="center"/>
    </xf>
    <xf numFmtId="0" fontId="23" fillId="0" borderId="8" xfId="0" applyFont="1" applyBorder="1" applyAlignment="1">
      <alignment horizontal="left" vertical="center" wrapText="1"/>
    </xf>
    <xf numFmtId="0" fontId="23" fillId="0" borderId="8" xfId="3" applyFont="1" applyBorder="1" applyAlignment="1" applyProtection="1">
      <alignment vertical="center" wrapText="1"/>
      <protection locked="0"/>
    </xf>
    <xf numFmtId="2" fontId="23" fillId="0" borderId="8" xfId="4" applyNumberFormat="1" applyFont="1" applyBorder="1" applyAlignment="1">
      <alignment horizontal="center" vertical="center" wrapText="1"/>
    </xf>
    <xf numFmtId="0" fontId="23" fillId="0" borderId="8" xfId="3" applyFont="1" applyBorder="1" applyAlignment="1">
      <alignment horizontal="center" vertical="center" wrapText="1"/>
    </xf>
    <xf numFmtId="0" fontId="23" fillId="0" borderId="1" xfId="0" applyFont="1" applyBorder="1" applyAlignment="1">
      <alignment horizontal="left" vertical="center" wrapText="1"/>
    </xf>
    <xf numFmtId="0" fontId="23" fillId="0" borderId="1" xfId="3" applyFont="1" applyBorder="1" applyAlignment="1" applyProtection="1">
      <alignment vertical="center" wrapText="1"/>
      <protection locked="0"/>
    </xf>
    <xf numFmtId="0" fontId="23" fillId="0" borderId="1" xfId="3" applyFont="1" applyBorder="1" applyAlignment="1">
      <alignment horizontal="center" vertical="center" wrapText="1"/>
    </xf>
    <xf numFmtId="0" fontId="23" fillId="0" borderId="1" xfId="0" applyFont="1" applyBorder="1" applyAlignment="1">
      <alignment horizontal="center" vertical="center"/>
    </xf>
    <xf numFmtId="0" fontId="23" fillId="0" borderId="1" xfId="6" applyFont="1" applyBorder="1" applyAlignment="1" applyProtection="1">
      <alignment vertical="center" wrapText="1"/>
      <protection locked="0"/>
    </xf>
    <xf numFmtId="0" fontId="23" fillId="0" borderId="1" xfId="4" applyFont="1" applyBorder="1" applyAlignment="1">
      <alignment vertical="center" wrapText="1"/>
    </xf>
    <xf numFmtId="0" fontId="23" fillId="0" borderId="1" xfId="7" applyFont="1" applyBorder="1" applyAlignment="1" applyProtection="1">
      <alignment vertical="center" wrapText="1"/>
      <protection locked="0"/>
    </xf>
    <xf numFmtId="2" fontId="23" fillId="0" borderId="1" xfId="0" applyNumberFormat="1" applyFont="1" applyBorder="1" applyAlignment="1">
      <alignment horizontal="center" vertical="center" wrapText="1"/>
    </xf>
    <xf numFmtId="4" fontId="16" fillId="0" borderId="1" xfId="0" applyNumberFormat="1" applyFont="1" applyBorder="1"/>
    <xf numFmtId="0" fontId="23" fillId="0" borderId="8" xfId="5" applyFont="1" applyBorder="1" applyAlignment="1">
      <alignment vertical="center" wrapText="1"/>
    </xf>
    <xf numFmtId="0" fontId="23" fillId="0" borderId="8" xfId="0" applyFont="1" applyBorder="1" applyAlignment="1">
      <alignment horizontal="center" vertical="center"/>
    </xf>
    <xf numFmtId="0" fontId="23" fillId="0" borderId="1" xfId="5" applyFont="1" applyBorder="1" applyAlignment="1">
      <alignment vertical="center" wrapText="1"/>
    </xf>
    <xf numFmtId="0" fontId="23" fillId="0" borderId="1" xfId="5" applyFont="1" applyBorder="1" applyAlignment="1">
      <alignment horizontal="center" vertical="center" wrapText="1"/>
    </xf>
    <xf numFmtId="2" fontId="23" fillId="0" borderId="8" xfId="0" applyNumberFormat="1" applyFont="1" applyBorder="1" applyAlignment="1">
      <alignment horizontal="center" vertical="center" wrapText="1"/>
    </xf>
    <xf numFmtId="0" fontId="23" fillId="0" borderId="8" xfId="5" applyFont="1" applyBorder="1" applyAlignment="1">
      <alignment horizontal="center" vertical="center" wrapText="1"/>
    </xf>
    <xf numFmtId="0" fontId="23" fillId="0" borderId="1" xfId="0" applyFont="1" applyBorder="1" applyAlignment="1">
      <alignment vertical="center"/>
    </xf>
    <xf numFmtId="0" fontId="22" fillId="7" borderId="1" xfId="1" applyFont="1" applyFill="1" applyBorder="1" applyAlignment="1">
      <alignment vertical="center" wrapText="1"/>
    </xf>
    <xf numFmtId="0" fontId="4" fillId="0" borderId="0" xfId="0" applyFont="1" applyAlignment="1">
      <alignment vertical="center"/>
    </xf>
    <xf numFmtId="0" fontId="23" fillId="0" borderId="8" xfId="1" applyFont="1" applyFill="1" applyBorder="1" applyAlignment="1">
      <alignment vertical="center" wrapText="1"/>
    </xf>
    <xf numFmtId="0" fontId="23" fillId="0" borderId="8" xfId="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 applyFont="1" applyFill="1" applyBorder="1" applyAlignment="1">
      <alignment horizontal="center" vertical="center" wrapText="1"/>
    </xf>
    <xf numFmtId="0" fontId="4" fillId="0" borderId="8" xfId="0" applyFont="1" applyBorder="1"/>
    <xf numFmtId="0" fontId="23" fillId="0" borderId="8" xfId="0" applyFont="1" applyBorder="1" applyAlignment="1">
      <alignment horizontal="center"/>
    </xf>
    <xf numFmtId="0" fontId="23" fillId="0" borderId="8" xfId="3" applyFont="1" applyBorder="1" applyAlignment="1">
      <alignment horizontal="center" wrapText="1"/>
    </xf>
    <xf numFmtId="0" fontId="4" fillId="0" borderId="1" xfId="0" applyFont="1" applyBorder="1"/>
    <xf numFmtId="0" fontId="23" fillId="0" borderId="1" xfId="0" applyFont="1" applyBorder="1" applyAlignment="1">
      <alignment horizontal="center"/>
    </xf>
    <xf numFmtId="0" fontId="23" fillId="0" borderId="1" xfId="3" applyFont="1" applyBorder="1" applyAlignment="1">
      <alignment horizontal="center" wrapText="1"/>
    </xf>
    <xf numFmtId="0" fontId="4" fillId="0" borderId="1" xfId="1" applyFont="1" applyFill="1" applyBorder="1" applyAlignment="1">
      <alignment wrapText="1"/>
    </xf>
    <xf numFmtId="0" fontId="4" fillId="0" borderId="1" xfId="1" applyFont="1" applyFill="1" applyBorder="1" applyAlignment="1">
      <alignment horizontal="center" wrapText="1"/>
    </xf>
    <xf numFmtId="0" fontId="4" fillId="0" borderId="1" xfId="3" applyFont="1" applyBorder="1" applyAlignment="1">
      <alignment horizontal="center" wrapText="1"/>
    </xf>
    <xf numFmtId="0" fontId="4"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horizontal="center" vertical="center"/>
    </xf>
    <xf numFmtId="3" fontId="4" fillId="8" borderId="8" xfId="0" applyNumberFormat="1" applyFont="1" applyFill="1" applyBorder="1" applyAlignment="1">
      <alignment horizontal="center" vertical="center"/>
    </xf>
    <xf numFmtId="0" fontId="23" fillId="0" borderId="0" xfId="0" applyFont="1"/>
    <xf numFmtId="0" fontId="4" fillId="0" borderId="8" xfId="0" applyFont="1" applyBorder="1" applyAlignment="1">
      <alignment vertical="center"/>
    </xf>
    <xf numFmtId="0" fontId="4" fillId="0" borderId="1" xfId="0" applyFont="1" applyBorder="1" applyAlignment="1">
      <alignment vertical="center"/>
    </xf>
    <xf numFmtId="0" fontId="23" fillId="0" borderId="8" xfId="3" applyFont="1" applyBorder="1" applyAlignment="1" applyProtection="1">
      <alignment wrapText="1"/>
      <protection locked="0"/>
    </xf>
    <xf numFmtId="0" fontId="4" fillId="0" borderId="8" xfId="0" applyFont="1" applyBorder="1" applyAlignment="1">
      <alignment horizontal="center"/>
    </xf>
    <xf numFmtId="0" fontId="23" fillId="0" borderId="1" xfId="3" applyFont="1" applyBorder="1" applyAlignment="1" applyProtection="1">
      <alignment wrapText="1"/>
      <protection locked="0"/>
    </xf>
    <xf numFmtId="0" fontId="23" fillId="0" borderId="1" xfId="0" applyFont="1" applyBorder="1" applyAlignment="1">
      <alignment horizontal="center" wrapText="1"/>
    </xf>
    <xf numFmtId="0" fontId="4" fillId="0" borderId="1" xfId="0" applyFont="1" applyBorder="1" applyAlignment="1">
      <alignment horizontal="center"/>
    </xf>
    <xf numFmtId="0" fontId="23" fillId="0" borderId="1" xfId="0" applyFont="1" applyBorder="1" applyAlignment="1">
      <alignment wrapText="1"/>
    </xf>
    <xf numFmtId="0" fontId="4" fillId="0" borderId="0" xfId="0" applyFont="1" applyAlignment="1">
      <alignment horizontal="right"/>
    </xf>
    <xf numFmtId="0" fontId="26" fillId="0" borderId="0" xfId="0" applyFont="1"/>
    <xf numFmtId="0" fontId="4" fillId="0" borderId="0" xfId="0" applyFont="1" applyAlignment="1">
      <alignment vertical="top" wrapText="1"/>
    </xf>
    <xf numFmtId="0" fontId="10" fillId="4" borderId="1" xfId="0" applyFont="1" applyFill="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4" fontId="10" fillId="0" borderId="0" xfId="0" applyNumberFormat="1" applyFont="1" applyAlignment="1">
      <alignment horizontal="center" vertical="center"/>
    </xf>
    <xf numFmtId="0" fontId="12" fillId="0" borderId="0" xfId="0" applyFont="1" applyAlignment="1">
      <alignment horizontal="right" vertical="center"/>
    </xf>
    <xf numFmtId="0" fontId="10" fillId="0" borderId="0" xfId="0" applyFont="1" applyAlignment="1">
      <alignment vertical="center" wrapText="1"/>
    </xf>
    <xf numFmtId="0" fontId="10" fillId="0" borderId="0" xfId="0" applyFont="1" applyAlignment="1">
      <alignment horizontal="left" vertical="center"/>
    </xf>
    <xf numFmtId="0" fontId="24" fillId="0" borderId="0" xfId="0" applyFont="1"/>
    <xf numFmtId="0" fontId="27" fillId="0" borderId="0" xfId="0" applyFont="1" applyAlignment="1">
      <alignment horizontal="right"/>
    </xf>
    <xf numFmtId="0" fontId="4" fillId="0" borderId="3" xfId="0" applyFont="1" applyBorder="1" applyAlignment="1">
      <alignment vertical="top" wrapText="1"/>
    </xf>
    <xf numFmtId="0" fontId="4" fillId="0" borderId="3" xfId="0" applyFont="1" applyBorder="1"/>
    <xf numFmtId="0" fontId="26" fillId="0" borderId="0" xfId="0" applyFont="1" applyAlignment="1">
      <alignment horizontal="left" wrapText="1"/>
    </xf>
    <xf numFmtId="0" fontId="26" fillId="0" borderId="0" xfId="0" applyFont="1" applyAlignment="1">
      <alignmen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center" vertical="center"/>
    </xf>
    <xf numFmtId="4" fontId="26" fillId="0" borderId="0" xfId="0" applyNumberFormat="1" applyFont="1" applyAlignment="1">
      <alignment horizontal="center" vertical="center"/>
    </xf>
    <xf numFmtId="0" fontId="4" fillId="0" borderId="0" xfId="0" applyFont="1" applyAlignment="1">
      <alignment horizontal="right" vertical="center"/>
    </xf>
    <xf numFmtId="0" fontId="28" fillId="0" borderId="0" xfId="0" applyFont="1"/>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6" fillId="4" borderId="1"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5" xfId="0" applyFont="1" applyFill="1" applyBorder="1" applyAlignment="1">
      <alignment horizontal="center" vertical="center"/>
    </xf>
    <xf numFmtId="0" fontId="29" fillId="0" borderId="0" xfId="0" applyFont="1" applyAlignment="1">
      <alignment horizontal="right" vertical="center"/>
    </xf>
    <xf numFmtId="0" fontId="16" fillId="0" borderId="1" xfId="0" applyFont="1" applyBorder="1" applyAlignment="1">
      <alignment horizontal="right" vertical="center"/>
    </xf>
    <xf numFmtId="0" fontId="25" fillId="0" borderId="3"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0" fillId="4" borderId="1" xfId="0" applyFont="1" applyFill="1" applyBorder="1" applyAlignment="1">
      <alignment horizontal="center"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22" fillId="7" borderId="1" xfId="1" applyFont="1" applyFill="1" applyBorder="1" applyAlignment="1">
      <alignment horizontal="center" wrapText="1"/>
    </xf>
    <xf numFmtId="0" fontId="16" fillId="5" borderId="1" xfId="0" applyFont="1" applyFill="1" applyBorder="1" applyAlignment="1">
      <alignment horizontal="center" vertical="center" wrapText="1"/>
    </xf>
    <xf numFmtId="49" fontId="4" fillId="0" borderId="8" xfId="0" applyNumberFormat="1" applyFont="1" applyBorder="1" applyAlignment="1">
      <alignment horizontal="center" vertical="center"/>
    </xf>
    <xf numFmtId="0" fontId="22" fillId="7" borderId="1" xfId="1" applyFont="1" applyFill="1" applyBorder="1" applyAlignment="1">
      <alignment horizontal="center" vertical="center" wrapText="1"/>
    </xf>
    <xf numFmtId="0" fontId="22" fillId="5" borderId="1" xfId="1" applyFont="1" applyFill="1" applyBorder="1" applyAlignment="1">
      <alignment horizontal="center" vertical="center" wrapText="1"/>
    </xf>
    <xf numFmtId="0" fontId="22" fillId="5" borderId="1" xfId="1" applyFont="1" applyFill="1" applyBorder="1" applyAlignment="1">
      <alignment horizontal="center" wrapText="1"/>
    </xf>
    <xf numFmtId="0" fontId="16" fillId="5" borderId="1" xfId="1" applyFont="1" applyFill="1" applyBorder="1" applyAlignment="1">
      <alignment horizontal="center" vertical="center" wrapText="1"/>
    </xf>
    <xf numFmtId="49" fontId="4" fillId="0" borderId="4" xfId="4" applyNumberFormat="1" applyFont="1" applyBorder="1" applyAlignment="1">
      <alignment horizontal="center" vertical="center" wrapText="1"/>
    </xf>
    <xf numFmtId="49" fontId="4" fillId="0" borderId="5" xfId="4" applyNumberFormat="1" applyFont="1" applyBorder="1" applyAlignment="1">
      <alignment horizontal="center" vertical="center" wrapText="1"/>
    </xf>
    <xf numFmtId="49" fontId="4" fillId="0" borderId="9" xfId="4" applyNumberFormat="1" applyFont="1" applyBorder="1" applyAlignment="1">
      <alignment horizontal="center" vertical="center" wrapText="1"/>
    </xf>
    <xf numFmtId="49" fontId="4" fillId="0" borderId="10" xfId="4" applyNumberFormat="1" applyFont="1" applyBorder="1" applyAlignment="1">
      <alignment horizontal="center" vertical="center" wrapText="1"/>
    </xf>
    <xf numFmtId="0" fontId="16" fillId="0" borderId="4"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8" fillId="4" borderId="6" xfId="0" applyFont="1" applyFill="1" applyBorder="1" applyAlignment="1">
      <alignment horizontal="center" vertical="center" wrapText="1"/>
    </xf>
    <xf numFmtId="0" fontId="8" fillId="0" borderId="3" xfId="0" applyFont="1" applyBorder="1" applyAlignment="1">
      <alignment horizontal="center" vertical="top"/>
    </xf>
    <xf numFmtId="0" fontId="0" fillId="4" borderId="1" xfId="0" applyFill="1" applyBorder="1" applyAlignment="1">
      <alignment horizontal="center"/>
    </xf>
    <xf numFmtId="0" fontId="10" fillId="0" borderId="0" xfId="0" applyFont="1" applyAlignment="1">
      <alignment horizontal="center" vertical="center" wrapText="1"/>
    </xf>
    <xf numFmtId="0" fontId="1" fillId="4" borderId="4" xfId="0" applyFont="1" applyFill="1" applyBorder="1" applyAlignment="1">
      <alignment horizontal="left"/>
    </xf>
    <xf numFmtId="0" fontId="1" fillId="4" borderId="2" xfId="0" applyFont="1" applyFill="1" applyBorder="1" applyAlignment="1">
      <alignment horizontal="left"/>
    </xf>
    <xf numFmtId="0" fontId="1" fillId="4" borderId="5" xfId="0" applyFont="1" applyFill="1" applyBorder="1" applyAlignment="1">
      <alignment horizontal="left"/>
    </xf>
    <xf numFmtId="0" fontId="14" fillId="0" borderId="3" xfId="0" applyFont="1" applyBorder="1" applyAlignment="1">
      <alignment horizontal="center" vertical="top"/>
    </xf>
    <xf numFmtId="0" fontId="6" fillId="0" borderId="0" xfId="0" applyFont="1" applyAlignment="1">
      <alignment horizontal="center" vertical="center"/>
    </xf>
    <xf numFmtId="0" fontId="8"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left" vertical="top" wrapText="1"/>
    </xf>
  </cellXfs>
  <cellStyles count="8">
    <cellStyle name="Normal 2" xfId="3" xr:uid="{6E9F1AB7-8F84-4D3C-A8D5-395A68EC2F4A}"/>
    <cellStyle name="Normal_1111111111 2" xfId="4" xr:uid="{D870EF75-3D7E-4652-970E-DF47AA708F6E}"/>
    <cellStyle name="Normal_1111111111 8" xfId="7" xr:uid="{BC6EF659-3C3C-42D7-A6FC-94D7F1E321A6}"/>
    <cellStyle name="Normal_Book2" xfId="5" xr:uid="{2AFDEF29-39F1-4A7C-BD6C-F5E48668C6A6}"/>
    <cellStyle name="Normal_М 348" xfId="6" xr:uid="{232A8C10-99DF-4FDD-9C4E-766E502BF56E}"/>
    <cellStyle name="Акцент6" xfId="2" builtinId="49"/>
    <cellStyle name="Неутрален" xfId="1" builtinId="28"/>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1A65-CDA9-4308-9CD9-C664BD0598BB}">
  <dimension ref="A1:L391"/>
  <sheetViews>
    <sheetView tabSelected="1" view="pageBreakPreview" zoomScale="80" zoomScaleNormal="80" zoomScaleSheetLayoutView="80" workbookViewId="0">
      <selection activeCell="K369" sqref="K369"/>
    </sheetView>
  </sheetViews>
  <sheetFormatPr defaultRowHeight="15" x14ac:dyDescent="0.25"/>
  <cols>
    <col min="1" max="1" width="8.85546875" style="1" customWidth="1"/>
    <col min="2" max="2" width="4" style="123" customWidth="1"/>
    <col min="3" max="3" width="6.42578125" style="63" customWidth="1"/>
    <col min="4" max="4" width="55.140625" style="1" customWidth="1"/>
    <col min="5" max="5" width="19.7109375" style="74" bestFit="1" customWidth="1"/>
    <col min="6" max="6" width="16" style="1" bestFit="1" customWidth="1"/>
    <col min="7" max="7" width="13.5703125" style="123" bestFit="1" customWidth="1"/>
    <col min="8" max="8" width="13.140625" style="1" customWidth="1"/>
    <col min="9" max="9" width="16.42578125" style="1" customWidth="1"/>
    <col min="10" max="10" width="15.28515625" style="1" customWidth="1"/>
    <col min="11" max="11" width="12.140625" style="1" customWidth="1"/>
    <col min="12" max="12" width="12" style="1" customWidth="1"/>
    <col min="13" max="16384" width="9.140625" style="1"/>
  </cols>
  <sheetData>
    <row r="1" spans="2:12" ht="18.75" customHeight="1" x14ac:dyDescent="0.25">
      <c r="B1"/>
      <c r="C1"/>
      <c r="D1"/>
      <c r="E1"/>
      <c r="F1"/>
      <c r="G1"/>
      <c r="H1"/>
      <c r="I1"/>
      <c r="L1" s="2" t="s">
        <v>0</v>
      </c>
    </row>
    <row r="2" spans="2:12" ht="17.25" customHeight="1" x14ac:dyDescent="0.25">
      <c r="B2"/>
      <c r="C2"/>
      <c r="D2"/>
      <c r="E2"/>
      <c r="F2"/>
      <c r="G2"/>
      <c r="H2"/>
      <c r="I2"/>
      <c r="J2"/>
    </row>
    <row r="3" spans="2:12" ht="15" customHeight="1" x14ac:dyDescent="0.25">
      <c r="B3"/>
      <c r="C3"/>
      <c r="D3" s="185" t="s">
        <v>1</v>
      </c>
      <c r="E3" s="185"/>
      <c r="F3" s="185"/>
      <c r="G3" s="185"/>
      <c r="H3" s="185"/>
      <c r="I3" s="185"/>
      <c r="J3" s="185"/>
      <c r="K3" s="3"/>
    </row>
    <row r="4" spans="2:12" x14ac:dyDescent="0.25">
      <c r="B4"/>
      <c r="C4" s="4"/>
      <c r="D4" s="5"/>
      <c r="E4" s="5"/>
      <c r="F4"/>
      <c r="G4"/>
      <c r="H4"/>
      <c r="I4"/>
      <c r="J4"/>
    </row>
    <row r="5" spans="2:12" x14ac:dyDescent="0.25">
      <c r="B5"/>
      <c r="C5" s="6"/>
      <c r="D5" s="5"/>
      <c r="E5" s="5"/>
      <c r="F5"/>
      <c r="G5"/>
      <c r="H5"/>
      <c r="I5"/>
      <c r="J5"/>
    </row>
    <row r="6" spans="2:12" x14ac:dyDescent="0.25">
      <c r="B6"/>
      <c r="C6" s="7" t="s">
        <v>2</v>
      </c>
      <c r="D6" s="179"/>
      <c r="E6" s="179"/>
      <c r="F6" s="179"/>
      <c r="G6" s="179"/>
      <c r="H6" s="179"/>
      <c r="I6" s="179"/>
      <c r="J6" s="179"/>
    </row>
    <row r="7" spans="2:12" x14ac:dyDescent="0.25">
      <c r="B7"/>
      <c r="C7" s="6"/>
      <c r="D7" s="186" t="s">
        <v>3</v>
      </c>
      <c r="E7" s="186"/>
      <c r="F7" s="186"/>
      <c r="G7" s="186"/>
      <c r="H7" s="186"/>
      <c r="I7" s="186"/>
      <c r="J7" s="186"/>
    </row>
    <row r="8" spans="2:12" x14ac:dyDescent="0.25">
      <c r="B8"/>
      <c r="C8" s="7" t="s">
        <v>4</v>
      </c>
      <c r="D8" s="179"/>
      <c r="E8" s="179"/>
      <c r="F8" s="179"/>
      <c r="G8" s="179"/>
      <c r="H8" s="179"/>
      <c r="I8" s="179"/>
      <c r="J8" s="179"/>
    </row>
    <row r="9" spans="2:12" x14ac:dyDescent="0.25">
      <c r="B9"/>
      <c r="C9" s="6"/>
      <c r="D9" s="186" t="s">
        <v>5</v>
      </c>
      <c r="E9" s="186"/>
      <c r="F9" s="186"/>
      <c r="G9" s="186"/>
      <c r="H9" s="186"/>
      <c r="I9" s="186"/>
      <c r="J9" s="186"/>
    </row>
    <row r="10" spans="2:12" x14ac:dyDescent="0.25">
      <c r="B10"/>
      <c r="C10" s="8" t="s">
        <v>6</v>
      </c>
      <c r="D10" s="179"/>
      <c r="E10" s="179"/>
      <c r="F10" s="179"/>
      <c r="G10" s="179"/>
      <c r="H10" s="179"/>
      <c r="I10" s="179"/>
      <c r="J10" s="179"/>
    </row>
    <row r="11" spans="2:12" x14ac:dyDescent="0.25">
      <c r="B11"/>
      <c r="C11" s="6"/>
      <c r="D11" s="178" t="s">
        <v>7</v>
      </c>
      <c r="E11" s="178"/>
      <c r="F11" s="178"/>
      <c r="G11" s="178"/>
      <c r="H11" s="178"/>
      <c r="I11" s="178"/>
      <c r="J11" s="178"/>
    </row>
    <row r="12" spans="2:12" x14ac:dyDescent="0.25">
      <c r="B12"/>
      <c r="C12" s="8" t="s">
        <v>8</v>
      </c>
      <c r="D12" s="9"/>
      <c r="E12" s="10" t="s">
        <v>9</v>
      </c>
      <c r="F12" s="9"/>
      <c r="G12" s="10" t="s">
        <v>10</v>
      </c>
      <c r="H12" s="11"/>
      <c r="I12" s="10" t="s">
        <v>11</v>
      </c>
      <c r="J12" s="9"/>
    </row>
    <row r="13" spans="2:12" x14ac:dyDescent="0.25">
      <c r="B13"/>
      <c r="C13" s="8" t="s">
        <v>12</v>
      </c>
      <c r="D13" s="179"/>
      <c r="E13" s="179"/>
      <c r="F13" s="179"/>
      <c r="G13" s="179"/>
      <c r="H13" s="179"/>
      <c r="I13" s="179"/>
      <c r="J13" s="179"/>
    </row>
    <row r="14" spans="2:12" x14ac:dyDescent="0.25">
      <c r="B14"/>
      <c r="C14"/>
      <c r="D14" s="178" t="s">
        <v>13</v>
      </c>
      <c r="E14" s="178"/>
      <c r="F14" s="178"/>
      <c r="G14" s="178"/>
      <c r="H14" s="178"/>
      <c r="I14" s="178"/>
      <c r="J14" s="178"/>
    </row>
    <row r="15" spans="2:12" ht="62.25" customHeight="1" x14ac:dyDescent="0.25">
      <c r="B15"/>
      <c r="C15" s="180" t="s">
        <v>14</v>
      </c>
      <c r="D15" s="180"/>
      <c r="E15" s="180"/>
      <c r="F15" s="180"/>
      <c r="G15" s="180"/>
      <c r="H15" s="180"/>
      <c r="I15" s="180"/>
      <c r="J15" s="180"/>
    </row>
    <row r="16" spans="2:12" x14ac:dyDescent="0.25">
      <c r="B16"/>
      <c r="C16" s="12" t="s">
        <v>15</v>
      </c>
      <c r="D16" s="181" t="s">
        <v>16</v>
      </c>
      <c r="E16" s="182"/>
      <c r="F16" s="182"/>
      <c r="G16" s="182"/>
      <c r="H16" s="182"/>
      <c r="I16" s="182"/>
      <c r="J16" s="183"/>
    </row>
    <row r="17" spans="2:12" ht="33" customHeight="1" x14ac:dyDescent="0.25">
      <c r="B17"/>
      <c r="C17" s="13"/>
      <c r="D17" s="184" t="s">
        <v>17</v>
      </c>
      <c r="E17" s="184"/>
      <c r="F17" s="184"/>
      <c r="G17" s="184"/>
      <c r="H17" s="184"/>
      <c r="I17" s="184"/>
      <c r="J17" s="184"/>
    </row>
    <row r="18" spans="2:12" x14ac:dyDescent="0.25">
      <c r="B18"/>
      <c r="C18" s="187" t="s">
        <v>18</v>
      </c>
      <c r="D18" s="187"/>
      <c r="E18" s="187"/>
      <c r="F18" s="187"/>
      <c r="G18" s="187"/>
      <c r="H18" s="187"/>
      <c r="I18" s="187"/>
      <c r="J18" s="187"/>
    </row>
    <row r="19" spans="2:12" x14ac:dyDescent="0.25">
      <c r="B19"/>
      <c r="C19" s="14"/>
      <c r="D19"/>
      <c r="E19" s="13"/>
      <c r="F19" s="13"/>
      <c r="G19" s="13"/>
      <c r="H19" s="13"/>
      <c r="I19" s="13"/>
      <c r="J19" s="13"/>
    </row>
    <row r="20" spans="2:12" ht="15" customHeight="1" x14ac:dyDescent="0.25">
      <c r="B20"/>
      <c r="C20" s="188" t="s">
        <v>19</v>
      </c>
      <c r="D20" s="188"/>
      <c r="E20" s="188"/>
      <c r="F20" s="188"/>
      <c r="G20" s="188"/>
      <c r="H20" s="188"/>
      <c r="I20" s="188"/>
      <c r="J20" s="188"/>
      <c r="K20" s="188"/>
    </row>
    <row r="21" spans="2:12" ht="15" customHeight="1" x14ac:dyDescent="0.25">
      <c r="B21"/>
      <c r="C21" s="188" t="s">
        <v>20</v>
      </c>
      <c r="D21" s="188"/>
      <c r="E21" s="188"/>
      <c r="F21" s="188"/>
      <c r="G21" s="188"/>
      <c r="H21" s="188"/>
      <c r="I21" s="188"/>
      <c r="J21" s="188"/>
      <c r="K21" s="188"/>
    </row>
    <row r="22" spans="2:12" ht="15.75" x14ac:dyDescent="0.25">
      <c r="B22"/>
      <c r="C22" s="15"/>
      <c r="D22" s="16"/>
      <c r="E22" s="17"/>
      <c r="F22" s="18"/>
      <c r="G22" s="15"/>
      <c r="H22" s="15"/>
      <c r="I22" s="15"/>
      <c r="J22" s="19"/>
    </row>
    <row r="23" spans="2:12" ht="61.5" customHeight="1" x14ac:dyDescent="0.25">
      <c r="B23" s="175" t="s">
        <v>21</v>
      </c>
      <c r="C23" s="176"/>
      <c r="D23" s="20" t="s">
        <v>22</v>
      </c>
      <c r="E23" s="21" t="s">
        <v>23</v>
      </c>
      <c r="F23" s="22" t="s">
        <v>24</v>
      </c>
      <c r="G23" s="177" t="s">
        <v>25</v>
      </c>
      <c r="H23" s="177"/>
      <c r="I23" s="23" t="s">
        <v>26</v>
      </c>
      <c r="J23" s="24" t="s">
        <v>27</v>
      </c>
      <c r="K23" s="25" t="s">
        <v>28</v>
      </c>
      <c r="L23" s="26" t="s">
        <v>29</v>
      </c>
    </row>
    <row r="24" spans="2:12" ht="15" customHeight="1" x14ac:dyDescent="0.25">
      <c r="B24" s="170" t="s">
        <v>30</v>
      </c>
      <c r="C24" s="170"/>
      <c r="D24" s="170"/>
      <c r="E24" s="170"/>
      <c r="F24" s="170"/>
      <c r="G24" s="170"/>
      <c r="H24" s="170"/>
      <c r="I24" s="170"/>
      <c r="J24" s="170"/>
      <c r="K24" s="170"/>
      <c r="L24" s="170"/>
    </row>
    <row r="25" spans="2:12" x14ac:dyDescent="0.25">
      <c r="B25" s="27" t="s">
        <v>31</v>
      </c>
      <c r="C25" s="28">
        <v>1</v>
      </c>
      <c r="D25" s="29" t="s">
        <v>32</v>
      </c>
      <c r="E25" s="30" t="s">
        <v>33</v>
      </c>
      <c r="F25" s="31">
        <v>9000</v>
      </c>
      <c r="G25" s="171"/>
      <c r="H25" s="172"/>
      <c r="I25" s="32"/>
      <c r="J25" s="32"/>
      <c r="K25" s="33"/>
      <c r="L25" s="34">
        <f>+K25*F25</f>
        <v>0</v>
      </c>
    </row>
    <row r="26" spans="2:12" ht="30" x14ac:dyDescent="0.25">
      <c r="B26" s="27" t="s">
        <v>31</v>
      </c>
      <c r="C26" s="28">
        <f>+C25+1</f>
        <v>2</v>
      </c>
      <c r="D26" s="29" t="s">
        <v>34</v>
      </c>
      <c r="E26" s="35" t="s">
        <v>33</v>
      </c>
      <c r="F26" s="31">
        <v>3000</v>
      </c>
      <c r="G26" s="171"/>
      <c r="H26" s="172"/>
      <c r="I26" s="32"/>
      <c r="J26" s="32"/>
      <c r="K26" s="33"/>
      <c r="L26" s="34">
        <f t="shared" ref="L26:L89" si="0">+K26*F26</f>
        <v>0</v>
      </c>
    </row>
    <row r="27" spans="2:12" ht="30" x14ac:dyDescent="0.25">
      <c r="B27" s="27" t="s">
        <v>31</v>
      </c>
      <c r="C27" s="28">
        <f t="shared" ref="C27:C87" si="1">+C26+1</f>
        <v>3</v>
      </c>
      <c r="D27" s="29" t="s">
        <v>35</v>
      </c>
      <c r="E27" s="36" t="s">
        <v>33</v>
      </c>
      <c r="F27" s="31">
        <v>6000</v>
      </c>
      <c r="G27" s="171"/>
      <c r="H27" s="172"/>
      <c r="I27" s="32"/>
      <c r="J27" s="32"/>
      <c r="K27" s="33"/>
      <c r="L27" s="34">
        <f t="shared" si="0"/>
        <v>0</v>
      </c>
    </row>
    <row r="28" spans="2:12" ht="30" x14ac:dyDescent="0.25">
      <c r="B28" s="27" t="s">
        <v>31</v>
      </c>
      <c r="C28" s="28">
        <f t="shared" si="1"/>
        <v>4</v>
      </c>
      <c r="D28" s="29" t="s">
        <v>36</v>
      </c>
      <c r="E28" s="36" t="s">
        <v>33</v>
      </c>
      <c r="F28" s="31">
        <v>5000</v>
      </c>
      <c r="G28" s="171"/>
      <c r="H28" s="172"/>
      <c r="I28" s="32"/>
      <c r="J28" s="32"/>
      <c r="K28" s="33"/>
      <c r="L28" s="34">
        <f t="shared" si="0"/>
        <v>0</v>
      </c>
    </row>
    <row r="29" spans="2:12" ht="30" x14ac:dyDescent="0.25">
      <c r="B29" s="27" t="s">
        <v>31</v>
      </c>
      <c r="C29" s="28">
        <f t="shared" si="1"/>
        <v>5</v>
      </c>
      <c r="D29" s="29" t="s">
        <v>37</v>
      </c>
      <c r="E29" s="36" t="s">
        <v>33</v>
      </c>
      <c r="F29" s="31">
        <v>400</v>
      </c>
      <c r="G29" s="171"/>
      <c r="H29" s="172"/>
      <c r="I29" s="32"/>
      <c r="J29" s="32"/>
      <c r="K29" s="33"/>
      <c r="L29" s="34">
        <f t="shared" si="0"/>
        <v>0</v>
      </c>
    </row>
    <row r="30" spans="2:12" ht="30" x14ac:dyDescent="0.25">
      <c r="B30" s="27" t="s">
        <v>31</v>
      </c>
      <c r="C30" s="28">
        <f t="shared" si="1"/>
        <v>6</v>
      </c>
      <c r="D30" s="37" t="s">
        <v>38</v>
      </c>
      <c r="E30" s="36" t="s">
        <v>39</v>
      </c>
      <c r="F30" s="31">
        <v>3</v>
      </c>
      <c r="G30" s="171"/>
      <c r="H30" s="172"/>
      <c r="I30" s="32"/>
      <c r="J30" s="32"/>
      <c r="K30" s="33"/>
      <c r="L30" s="34">
        <f t="shared" si="0"/>
        <v>0</v>
      </c>
    </row>
    <row r="31" spans="2:12" x14ac:dyDescent="0.25">
      <c r="B31" s="27" t="s">
        <v>31</v>
      </c>
      <c r="C31" s="28">
        <f t="shared" si="1"/>
        <v>7</v>
      </c>
      <c r="D31" s="38" t="s">
        <v>40</v>
      </c>
      <c r="E31" s="36" t="s">
        <v>39</v>
      </c>
      <c r="F31" s="35">
        <v>7</v>
      </c>
      <c r="G31" s="171"/>
      <c r="H31" s="172"/>
      <c r="I31" s="32"/>
      <c r="J31" s="32"/>
      <c r="K31" s="33"/>
      <c r="L31" s="34">
        <f t="shared" si="0"/>
        <v>0</v>
      </c>
    </row>
    <row r="32" spans="2:12" x14ac:dyDescent="0.25">
      <c r="B32" s="27" t="s">
        <v>31</v>
      </c>
      <c r="C32" s="28">
        <f t="shared" si="1"/>
        <v>8</v>
      </c>
      <c r="D32" s="38" t="s">
        <v>41</v>
      </c>
      <c r="E32" s="36" t="s">
        <v>39</v>
      </c>
      <c r="F32" s="35">
        <v>5</v>
      </c>
      <c r="G32" s="171"/>
      <c r="H32" s="172"/>
      <c r="I32" s="32"/>
      <c r="J32" s="32"/>
      <c r="K32" s="33"/>
      <c r="L32" s="34">
        <f t="shared" si="0"/>
        <v>0</v>
      </c>
    </row>
    <row r="33" spans="2:12" x14ac:dyDescent="0.25">
      <c r="B33" s="27" t="s">
        <v>31</v>
      </c>
      <c r="C33" s="28">
        <f t="shared" si="1"/>
        <v>9</v>
      </c>
      <c r="D33" s="39" t="s">
        <v>42</v>
      </c>
      <c r="E33" s="36" t="s">
        <v>39</v>
      </c>
      <c r="F33" s="35">
        <v>2</v>
      </c>
      <c r="G33" s="171"/>
      <c r="H33" s="172"/>
      <c r="I33" s="32"/>
      <c r="J33" s="32"/>
      <c r="K33" s="33"/>
      <c r="L33" s="34">
        <f t="shared" si="0"/>
        <v>0</v>
      </c>
    </row>
    <row r="34" spans="2:12" x14ac:dyDescent="0.25">
      <c r="B34" s="27" t="s">
        <v>31</v>
      </c>
      <c r="C34" s="28">
        <f t="shared" si="1"/>
        <v>10</v>
      </c>
      <c r="D34" s="39" t="s">
        <v>43</v>
      </c>
      <c r="E34" s="36" t="s">
        <v>39</v>
      </c>
      <c r="F34" s="35">
        <v>4</v>
      </c>
      <c r="G34" s="171"/>
      <c r="H34" s="172"/>
      <c r="I34" s="32"/>
      <c r="J34" s="32"/>
      <c r="K34" s="33"/>
      <c r="L34" s="34">
        <f t="shared" si="0"/>
        <v>0</v>
      </c>
    </row>
    <row r="35" spans="2:12" x14ac:dyDescent="0.25">
      <c r="B35" s="27" t="s">
        <v>31</v>
      </c>
      <c r="C35" s="28">
        <f t="shared" si="1"/>
        <v>11</v>
      </c>
      <c r="D35" s="40" t="s">
        <v>44</v>
      </c>
      <c r="E35" s="36" t="s">
        <v>39</v>
      </c>
      <c r="F35" s="35">
        <v>1</v>
      </c>
      <c r="G35" s="171"/>
      <c r="H35" s="172"/>
      <c r="I35" s="32"/>
      <c r="J35" s="32"/>
      <c r="K35" s="33"/>
      <c r="L35" s="34">
        <f t="shared" si="0"/>
        <v>0</v>
      </c>
    </row>
    <row r="36" spans="2:12" x14ac:dyDescent="0.25">
      <c r="B36" s="27" t="s">
        <v>31</v>
      </c>
      <c r="C36" s="28">
        <f t="shared" si="1"/>
        <v>12</v>
      </c>
      <c r="D36" s="39" t="s">
        <v>45</v>
      </c>
      <c r="E36" s="36" t="s">
        <v>39</v>
      </c>
      <c r="F36" s="35">
        <v>2</v>
      </c>
      <c r="G36" s="171"/>
      <c r="H36" s="172"/>
      <c r="I36" s="32"/>
      <c r="J36" s="32"/>
      <c r="K36" s="33"/>
      <c r="L36" s="34">
        <f t="shared" si="0"/>
        <v>0</v>
      </c>
    </row>
    <row r="37" spans="2:12" x14ac:dyDescent="0.25">
      <c r="B37" s="27" t="s">
        <v>31</v>
      </c>
      <c r="C37" s="28">
        <f t="shared" si="1"/>
        <v>13</v>
      </c>
      <c r="D37" s="39" t="s">
        <v>46</v>
      </c>
      <c r="E37" s="36" t="s">
        <v>39</v>
      </c>
      <c r="F37" s="35">
        <v>1</v>
      </c>
      <c r="G37" s="171"/>
      <c r="H37" s="172"/>
      <c r="I37" s="32"/>
      <c r="J37" s="32"/>
      <c r="K37" s="33"/>
      <c r="L37" s="34">
        <f t="shared" si="0"/>
        <v>0</v>
      </c>
    </row>
    <row r="38" spans="2:12" x14ac:dyDescent="0.25">
      <c r="B38" s="27" t="s">
        <v>31</v>
      </c>
      <c r="C38" s="28">
        <f t="shared" si="1"/>
        <v>14</v>
      </c>
      <c r="D38" s="39" t="s">
        <v>47</v>
      </c>
      <c r="E38" s="36" t="s">
        <v>39</v>
      </c>
      <c r="F38" s="35">
        <v>1</v>
      </c>
      <c r="G38" s="171"/>
      <c r="H38" s="172"/>
      <c r="I38" s="32"/>
      <c r="J38" s="32"/>
      <c r="K38" s="33"/>
      <c r="L38" s="34">
        <f t="shared" si="0"/>
        <v>0</v>
      </c>
    </row>
    <row r="39" spans="2:12" x14ac:dyDescent="0.25">
      <c r="B39" s="27" t="s">
        <v>31</v>
      </c>
      <c r="C39" s="28">
        <f t="shared" si="1"/>
        <v>15</v>
      </c>
      <c r="D39" s="39" t="s">
        <v>48</v>
      </c>
      <c r="E39" s="36" t="s">
        <v>39</v>
      </c>
      <c r="F39" s="35">
        <v>1</v>
      </c>
      <c r="G39" s="171"/>
      <c r="H39" s="172"/>
      <c r="I39" s="32"/>
      <c r="J39" s="32"/>
      <c r="K39" s="33"/>
      <c r="L39" s="34">
        <f t="shared" si="0"/>
        <v>0</v>
      </c>
    </row>
    <row r="40" spans="2:12" ht="30" customHeight="1" x14ac:dyDescent="0.25">
      <c r="B40" s="27" t="s">
        <v>31</v>
      </c>
      <c r="C40" s="28">
        <f t="shared" si="1"/>
        <v>16</v>
      </c>
      <c r="D40" s="39" t="s">
        <v>49</v>
      </c>
      <c r="E40" s="36" t="s">
        <v>39</v>
      </c>
      <c r="F40" s="35">
        <v>2</v>
      </c>
      <c r="G40" s="171"/>
      <c r="H40" s="172"/>
      <c r="I40" s="32"/>
      <c r="J40" s="32"/>
      <c r="K40" s="33"/>
      <c r="L40" s="34">
        <f t="shared" si="0"/>
        <v>0</v>
      </c>
    </row>
    <row r="41" spans="2:12" x14ac:dyDescent="0.25">
      <c r="B41" s="27" t="s">
        <v>31</v>
      </c>
      <c r="C41" s="28">
        <f t="shared" si="1"/>
        <v>17</v>
      </c>
      <c r="D41" s="39" t="s">
        <v>50</v>
      </c>
      <c r="E41" s="36" t="s">
        <v>39</v>
      </c>
      <c r="F41" s="35">
        <v>1</v>
      </c>
      <c r="G41" s="171"/>
      <c r="H41" s="172"/>
      <c r="I41" s="32"/>
      <c r="J41" s="32"/>
      <c r="K41" s="33"/>
      <c r="L41" s="34">
        <f t="shared" si="0"/>
        <v>0</v>
      </c>
    </row>
    <row r="42" spans="2:12" x14ac:dyDescent="0.25">
      <c r="B42" s="27" t="s">
        <v>31</v>
      </c>
      <c r="C42" s="28">
        <f t="shared" si="1"/>
        <v>18</v>
      </c>
      <c r="D42" s="41" t="s">
        <v>51</v>
      </c>
      <c r="E42" s="36" t="s">
        <v>39</v>
      </c>
      <c r="F42" s="35">
        <v>1</v>
      </c>
      <c r="G42" s="171"/>
      <c r="H42" s="172"/>
      <c r="I42" s="32"/>
      <c r="J42" s="32"/>
      <c r="K42" s="33"/>
      <c r="L42" s="34">
        <f t="shared" si="0"/>
        <v>0</v>
      </c>
    </row>
    <row r="43" spans="2:12" x14ac:dyDescent="0.25">
      <c r="B43" s="27" t="s">
        <v>31</v>
      </c>
      <c r="C43" s="28">
        <f t="shared" si="1"/>
        <v>19</v>
      </c>
      <c r="D43" s="39" t="s">
        <v>52</v>
      </c>
      <c r="E43" s="36" t="s">
        <v>39</v>
      </c>
      <c r="F43" s="35">
        <v>1</v>
      </c>
      <c r="G43" s="171"/>
      <c r="H43" s="172"/>
      <c r="I43" s="32"/>
      <c r="J43" s="32"/>
      <c r="K43" s="33"/>
      <c r="L43" s="34">
        <f t="shared" si="0"/>
        <v>0</v>
      </c>
    </row>
    <row r="44" spans="2:12" x14ac:dyDescent="0.25">
      <c r="B44" s="27" t="s">
        <v>31</v>
      </c>
      <c r="C44" s="28">
        <f t="shared" si="1"/>
        <v>20</v>
      </c>
      <c r="D44" s="39" t="s">
        <v>53</v>
      </c>
      <c r="E44" s="36" t="s">
        <v>39</v>
      </c>
      <c r="F44" s="35">
        <v>2</v>
      </c>
      <c r="G44" s="171"/>
      <c r="H44" s="172"/>
      <c r="I44" s="32"/>
      <c r="J44" s="32"/>
      <c r="K44" s="33"/>
      <c r="L44" s="34">
        <f t="shared" si="0"/>
        <v>0</v>
      </c>
    </row>
    <row r="45" spans="2:12" x14ac:dyDescent="0.25">
      <c r="B45" s="27" t="s">
        <v>31</v>
      </c>
      <c r="C45" s="28">
        <f t="shared" si="1"/>
        <v>21</v>
      </c>
      <c r="D45" s="41" t="s">
        <v>54</v>
      </c>
      <c r="E45" s="36" t="s">
        <v>33</v>
      </c>
      <c r="F45" s="35">
        <v>200</v>
      </c>
      <c r="G45" s="171"/>
      <c r="H45" s="172"/>
      <c r="I45" s="32"/>
      <c r="J45" s="32"/>
      <c r="K45" s="33"/>
      <c r="L45" s="34">
        <f t="shared" si="0"/>
        <v>0</v>
      </c>
    </row>
    <row r="46" spans="2:12" x14ac:dyDescent="0.25">
      <c r="B46" s="27" t="s">
        <v>31</v>
      </c>
      <c r="C46" s="28">
        <f t="shared" si="1"/>
        <v>22</v>
      </c>
      <c r="D46" s="41" t="s">
        <v>55</v>
      </c>
      <c r="E46" s="36" t="s">
        <v>33</v>
      </c>
      <c r="F46" s="35">
        <v>250</v>
      </c>
      <c r="G46" s="171"/>
      <c r="H46" s="172"/>
      <c r="I46" s="32"/>
      <c r="J46" s="32"/>
      <c r="K46" s="33"/>
      <c r="L46" s="34">
        <f t="shared" si="0"/>
        <v>0</v>
      </c>
    </row>
    <row r="47" spans="2:12" x14ac:dyDescent="0.25">
      <c r="B47" s="27" t="s">
        <v>31</v>
      </c>
      <c r="C47" s="28">
        <f t="shared" si="1"/>
        <v>23</v>
      </c>
      <c r="D47" s="41" t="s">
        <v>56</v>
      </c>
      <c r="E47" s="36" t="s">
        <v>33</v>
      </c>
      <c r="F47" s="35">
        <v>150</v>
      </c>
      <c r="G47" s="171"/>
      <c r="H47" s="172"/>
      <c r="I47" s="32"/>
      <c r="J47" s="32"/>
      <c r="K47" s="33"/>
      <c r="L47" s="34">
        <f t="shared" si="0"/>
        <v>0</v>
      </c>
    </row>
    <row r="48" spans="2:12" x14ac:dyDescent="0.25">
      <c r="B48" s="27" t="s">
        <v>31</v>
      </c>
      <c r="C48" s="28">
        <f t="shared" si="1"/>
        <v>24</v>
      </c>
      <c r="D48" s="41" t="s">
        <v>57</v>
      </c>
      <c r="E48" s="36" t="s">
        <v>33</v>
      </c>
      <c r="F48" s="35">
        <v>120</v>
      </c>
      <c r="G48" s="171"/>
      <c r="H48" s="172"/>
      <c r="I48" s="32"/>
      <c r="J48" s="32"/>
      <c r="K48" s="33"/>
      <c r="L48" s="34">
        <f t="shared" si="0"/>
        <v>0</v>
      </c>
    </row>
    <row r="49" spans="2:12" x14ac:dyDescent="0.25">
      <c r="B49" s="27" t="s">
        <v>31</v>
      </c>
      <c r="C49" s="28">
        <f t="shared" si="1"/>
        <v>25</v>
      </c>
      <c r="D49" s="42" t="s">
        <v>58</v>
      </c>
      <c r="E49" s="36" t="s">
        <v>33</v>
      </c>
      <c r="F49" s="35">
        <v>80</v>
      </c>
      <c r="G49" s="171"/>
      <c r="H49" s="172"/>
      <c r="I49" s="32"/>
      <c r="J49" s="32"/>
      <c r="K49" s="33"/>
      <c r="L49" s="34">
        <f t="shared" si="0"/>
        <v>0</v>
      </c>
    </row>
    <row r="50" spans="2:12" x14ac:dyDescent="0.25">
      <c r="B50" s="27" t="s">
        <v>31</v>
      </c>
      <c r="C50" s="28">
        <f t="shared" si="1"/>
        <v>26</v>
      </c>
      <c r="D50" s="39" t="s">
        <v>59</v>
      </c>
      <c r="E50" s="36" t="s">
        <v>33</v>
      </c>
      <c r="F50" s="35">
        <v>60</v>
      </c>
      <c r="G50" s="171"/>
      <c r="H50" s="172"/>
      <c r="I50" s="32"/>
      <c r="J50" s="32"/>
      <c r="K50" s="33"/>
      <c r="L50" s="34">
        <f t="shared" si="0"/>
        <v>0</v>
      </c>
    </row>
    <row r="51" spans="2:12" x14ac:dyDescent="0.25">
      <c r="B51" s="27" t="s">
        <v>31</v>
      </c>
      <c r="C51" s="28">
        <f t="shared" si="1"/>
        <v>27</v>
      </c>
      <c r="D51" s="39" t="s">
        <v>60</v>
      </c>
      <c r="E51" s="36" t="s">
        <v>33</v>
      </c>
      <c r="F51" s="35">
        <v>30</v>
      </c>
      <c r="G51" s="171"/>
      <c r="H51" s="172"/>
      <c r="I51" s="32"/>
      <c r="J51" s="32"/>
      <c r="K51" s="33"/>
      <c r="L51" s="34">
        <f t="shared" si="0"/>
        <v>0</v>
      </c>
    </row>
    <row r="52" spans="2:12" x14ac:dyDescent="0.25">
      <c r="B52" s="27" t="s">
        <v>31</v>
      </c>
      <c r="C52" s="28">
        <f t="shared" si="1"/>
        <v>28</v>
      </c>
      <c r="D52" s="41" t="s">
        <v>61</v>
      </c>
      <c r="E52" s="36" t="s">
        <v>33</v>
      </c>
      <c r="F52" s="31">
        <v>70</v>
      </c>
      <c r="G52" s="171"/>
      <c r="H52" s="172"/>
      <c r="I52" s="32"/>
      <c r="J52" s="32"/>
      <c r="K52" s="33"/>
      <c r="L52" s="34">
        <f t="shared" si="0"/>
        <v>0</v>
      </c>
    </row>
    <row r="53" spans="2:12" x14ac:dyDescent="0.25">
      <c r="B53" s="27" t="s">
        <v>31</v>
      </c>
      <c r="C53" s="28">
        <f t="shared" si="1"/>
        <v>29</v>
      </c>
      <c r="D53" s="41" t="s">
        <v>62</v>
      </c>
      <c r="E53" s="36" t="s">
        <v>33</v>
      </c>
      <c r="F53" s="31">
        <v>200</v>
      </c>
      <c r="G53" s="171"/>
      <c r="H53" s="172"/>
      <c r="I53" s="32"/>
      <c r="J53" s="32"/>
      <c r="K53" s="33"/>
      <c r="L53" s="34">
        <f t="shared" si="0"/>
        <v>0</v>
      </c>
    </row>
    <row r="54" spans="2:12" x14ac:dyDescent="0.25">
      <c r="B54" s="27" t="s">
        <v>31</v>
      </c>
      <c r="C54" s="28">
        <f t="shared" si="1"/>
        <v>30</v>
      </c>
      <c r="D54" s="41" t="s">
        <v>63</v>
      </c>
      <c r="E54" s="36" t="s">
        <v>33</v>
      </c>
      <c r="F54" s="31">
        <v>200</v>
      </c>
      <c r="G54" s="171"/>
      <c r="H54" s="172"/>
      <c r="I54" s="32"/>
      <c r="J54" s="32"/>
      <c r="K54" s="33"/>
      <c r="L54" s="34">
        <f t="shared" si="0"/>
        <v>0</v>
      </c>
    </row>
    <row r="55" spans="2:12" x14ac:dyDescent="0.25">
      <c r="B55" s="27" t="s">
        <v>31</v>
      </c>
      <c r="C55" s="28">
        <f t="shared" si="1"/>
        <v>31</v>
      </c>
      <c r="D55" s="41" t="s">
        <v>64</v>
      </c>
      <c r="E55" s="36" t="s">
        <v>33</v>
      </c>
      <c r="F55" s="31">
        <v>200</v>
      </c>
      <c r="G55" s="171"/>
      <c r="H55" s="172"/>
      <c r="I55" s="32"/>
      <c r="J55" s="32"/>
      <c r="K55" s="33"/>
      <c r="L55" s="34">
        <f t="shared" si="0"/>
        <v>0</v>
      </c>
    </row>
    <row r="56" spans="2:12" x14ac:dyDescent="0.25">
      <c r="B56" s="27" t="s">
        <v>31</v>
      </c>
      <c r="C56" s="28">
        <f t="shared" si="1"/>
        <v>32</v>
      </c>
      <c r="D56" s="41" t="s">
        <v>65</v>
      </c>
      <c r="E56" s="36" t="s">
        <v>33</v>
      </c>
      <c r="F56" s="31">
        <v>100</v>
      </c>
      <c r="G56" s="171"/>
      <c r="H56" s="172"/>
      <c r="I56" s="32"/>
      <c r="J56" s="32"/>
      <c r="K56" s="33"/>
      <c r="L56" s="34">
        <f t="shared" si="0"/>
        <v>0</v>
      </c>
    </row>
    <row r="57" spans="2:12" x14ac:dyDescent="0.25">
      <c r="B57" s="27" t="s">
        <v>31</v>
      </c>
      <c r="C57" s="28">
        <f t="shared" si="1"/>
        <v>33</v>
      </c>
      <c r="D57" s="41" t="s">
        <v>66</v>
      </c>
      <c r="E57" s="36" t="s">
        <v>33</v>
      </c>
      <c r="F57" s="31">
        <v>100</v>
      </c>
      <c r="G57" s="171"/>
      <c r="H57" s="172"/>
      <c r="I57" s="32"/>
      <c r="J57" s="32"/>
      <c r="K57" s="33"/>
      <c r="L57" s="34">
        <f t="shared" si="0"/>
        <v>0</v>
      </c>
    </row>
    <row r="58" spans="2:12" x14ac:dyDescent="0.25">
      <c r="B58" s="27" t="s">
        <v>31</v>
      </c>
      <c r="C58" s="28">
        <f t="shared" si="1"/>
        <v>34</v>
      </c>
      <c r="D58" s="41" t="s">
        <v>67</v>
      </c>
      <c r="E58" s="36" t="s">
        <v>33</v>
      </c>
      <c r="F58" s="31">
        <v>100</v>
      </c>
      <c r="G58" s="171"/>
      <c r="H58" s="172"/>
      <c r="I58" s="32"/>
      <c r="J58" s="32"/>
      <c r="K58" s="33"/>
      <c r="L58" s="34">
        <f t="shared" si="0"/>
        <v>0</v>
      </c>
    </row>
    <row r="59" spans="2:12" ht="30" x14ac:dyDescent="0.25">
      <c r="B59" s="27" t="s">
        <v>31</v>
      </c>
      <c r="C59" s="28">
        <f t="shared" si="1"/>
        <v>35</v>
      </c>
      <c r="D59" s="39" t="s">
        <v>68</v>
      </c>
      <c r="E59" s="36" t="s">
        <v>33</v>
      </c>
      <c r="F59" s="35">
        <v>700</v>
      </c>
      <c r="G59" s="171"/>
      <c r="H59" s="172"/>
      <c r="I59" s="32"/>
      <c r="J59" s="32"/>
      <c r="K59" s="33"/>
      <c r="L59" s="34">
        <f t="shared" si="0"/>
        <v>0</v>
      </c>
    </row>
    <row r="60" spans="2:12" ht="30" x14ac:dyDescent="0.25">
      <c r="B60" s="27" t="s">
        <v>31</v>
      </c>
      <c r="C60" s="28">
        <f t="shared" si="1"/>
        <v>36</v>
      </c>
      <c r="D60" s="39" t="s">
        <v>69</v>
      </c>
      <c r="E60" s="36" t="s">
        <v>33</v>
      </c>
      <c r="F60" s="35">
        <v>40</v>
      </c>
      <c r="G60" s="171"/>
      <c r="H60" s="172"/>
      <c r="I60" s="32"/>
      <c r="J60" s="32"/>
      <c r="K60" s="33"/>
      <c r="L60" s="34">
        <f t="shared" si="0"/>
        <v>0</v>
      </c>
    </row>
    <row r="61" spans="2:12" x14ac:dyDescent="0.25">
      <c r="B61" s="27" t="s">
        <v>31</v>
      </c>
      <c r="C61" s="28">
        <f t="shared" si="1"/>
        <v>37</v>
      </c>
      <c r="D61" s="39" t="s">
        <v>70</v>
      </c>
      <c r="E61" s="36" t="s">
        <v>33</v>
      </c>
      <c r="F61" s="35">
        <v>80</v>
      </c>
      <c r="G61" s="171"/>
      <c r="H61" s="172"/>
      <c r="I61" s="32"/>
      <c r="J61" s="32"/>
      <c r="K61" s="33"/>
      <c r="L61" s="34">
        <f t="shared" si="0"/>
        <v>0</v>
      </c>
    </row>
    <row r="62" spans="2:12" x14ac:dyDescent="0.25">
      <c r="B62" s="27" t="s">
        <v>31</v>
      </c>
      <c r="C62" s="28">
        <f t="shared" si="1"/>
        <v>38</v>
      </c>
      <c r="D62" s="39" t="s">
        <v>71</v>
      </c>
      <c r="E62" s="36" t="s">
        <v>33</v>
      </c>
      <c r="F62" s="35">
        <v>80</v>
      </c>
      <c r="G62" s="171"/>
      <c r="H62" s="172"/>
      <c r="I62" s="32"/>
      <c r="J62" s="32"/>
      <c r="K62" s="33"/>
      <c r="L62" s="34">
        <f t="shared" si="0"/>
        <v>0</v>
      </c>
    </row>
    <row r="63" spans="2:12" x14ac:dyDescent="0.25">
      <c r="B63" s="27" t="s">
        <v>31</v>
      </c>
      <c r="C63" s="28">
        <f t="shared" si="1"/>
        <v>39</v>
      </c>
      <c r="D63" s="39" t="s">
        <v>72</v>
      </c>
      <c r="E63" s="35" t="s">
        <v>39</v>
      </c>
      <c r="F63" s="35">
        <v>2</v>
      </c>
      <c r="G63" s="171"/>
      <c r="H63" s="172"/>
      <c r="I63" s="32"/>
      <c r="J63" s="32"/>
      <c r="K63" s="33"/>
      <c r="L63" s="34">
        <f t="shared" si="0"/>
        <v>0</v>
      </c>
    </row>
    <row r="64" spans="2:12" ht="30" x14ac:dyDescent="0.25">
      <c r="B64" s="27" t="s">
        <v>31</v>
      </c>
      <c r="C64" s="28">
        <f t="shared" si="1"/>
        <v>40</v>
      </c>
      <c r="D64" s="39" t="s">
        <v>73</v>
      </c>
      <c r="E64" s="35" t="s">
        <v>39</v>
      </c>
      <c r="F64" s="35">
        <v>1</v>
      </c>
      <c r="G64" s="171"/>
      <c r="H64" s="172"/>
      <c r="I64" s="32"/>
      <c r="J64" s="32"/>
      <c r="K64" s="33"/>
      <c r="L64" s="34">
        <f t="shared" si="0"/>
        <v>0</v>
      </c>
    </row>
    <row r="65" spans="2:12" ht="30" customHeight="1" x14ac:dyDescent="0.25">
      <c r="B65" s="27" t="s">
        <v>31</v>
      </c>
      <c r="C65" s="28">
        <f t="shared" si="1"/>
        <v>41</v>
      </c>
      <c r="D65" s="39" t="s">
        <v>74</v>
      </c>
      <c r="E65" s="35" t="s">
        <v>33</v>
      </c>
      <c r="F65" s="35">
        <v>20</v>
      </c>
      <c r="G65" s="171"/>
      <c r="H65" s="172"/>
      <c r="I65" s="32"/>
      <c r="J65" s="32"/>
      <c r="K65" s="33"/>
      <c r="L65" s="34">
        <f t="shared" si="0"/>
        <v>0</v>
      </c>
    </row>
    <row r="66" spans="2:12" ht="30" customHeight="1" x14ac:dyDescent="0.25">
      <c r="B66" s="27" t="s">
        <v>31</v>
      </c>
      <c r="C66" s="28">
        <f t="shared" si="1"/>
        <v>42</v>
      </c>
      <c r="D66" s="39" t="s">
        <v>75</v>
      </c>
      <c r="E66" s="35" t="s">
        <v>33</v>
      </c>
      <c r="F66" s="35">
        <v>1</v>
      </c>
      <c r="G66" s="171"/>
      <c r="H66" s="172"/>
      <c r="I66" s="32"/>
      <c r="J66" s="32"/>
      <c r="K66" s="33"/>
      <c r="L66" s="34">
        <f t="shared" si="0"/>
        <v>0</v>
      </c>
    </row>
    <row r="67" spans="2:12" x14ac:dyDescent="0.25">
      <c r="B67" s="27" t="s">
        <v>31</v>
      </c>
      <c r="C67" s="28">
        <f t="shared" si="1"/>
        <v>43</v>
      </c>
      <c r="D67" s="39" t="s">
        <v>76</v>
      </c>
      <c r="E67" s="35" t="s">
        <v>77</v>
      </c>
      <c r="F67" s="35">
        <v>6</v>
      </c>
      <c r="G67" s="171"/>
      <c r="H67" s="172"/>
      <c r="I67" s="32"/>
      <c r="J67" s="32"/>
      <c r="K67" s="33"/>
      <c r="L67" s="34">
        <f t="shared" si="0"/>
        <v>0</v>
      </c>
    </row>
    <row r="68" spans="2:12" x14ac:dyDescent="0.25">
      <c r="B68" s="27" t="s">
        <v>31</v>
      </c>
      <c r="C68" s="28">
        <f t="shared" si="1"/>
        <v>44</v>
      </c>
      <c r="D68" s="39" t="s">
        <v>78</v>
      </c>
      <c r="E68" s="35" t="s">
        <v>33</v>
      </c>
      <c r="F68" s="35">
        <v>1</v>
      </c>
      <c r="G68" s="171"/>
      <c r="H68" s="172"/>
      <c r="I68" s="32"/>
      <c r="J68" s="32"/>
      <c r="K68" s="33"/>
      <c r="L68" s="34">
        <f t="shared" si="0"/>
        <v>0</v>
      </c>
    </row>
    <row r="69" spans="2:12" x14ac:dyDescent="0.25">
      <c r="B69" s="27" t="s">
        <v>31</v>
      </c>
      <c r="C69" s="28">
        <f t="shared" si="1"/>
        <v>45</v>
      </c>
      <c r="D69" s="43" t="s">
        <v>79</v>
      </c>
      <c r="E69" s="44" t="s">
        <v>33</v>
      </c>
      <c r="F69" s="35">
        <v>25</v>
      </c>
      <c r="G69" s="171"/>
      <c r="H69" s="172"/>
      <c r="I69" s="32"/>
      <c r="J69" s="32"/>
      <c r="K69" s="33"/>
      <c r="L69" s="34">
        <f t="shared" si="0"/>
        <v>0</v>
      </c>
    </row>
    <row r="70" spans="2:12" x14ac:dyDescent="0.25">
      <c r="B70" s="27" t="s">
        <v>31</v>
      </c>
      <c r="C70" s="28">
        <f t="shared" si="1"/>
        <v>46</v>
      </c>
      <c r="D70" s="43" t="s">
        <v>80</v>
      </c>
      <c r="E70" s="44" t="s">
        <v>33</v>
      </c>
      <c r="F70" s="35">
        <v>20</v>
      </c>
      <c r="G70" s="171"/>
      <c r="H70" s="172"/>
      <c r="I70" s="32"/>
      <c r="J70" s="32"/>
      <c r="K70" s="33"/>
      <c r="L70" s="34">
        <f t="shared" si="0"/>
        <v>0</v>
      </c>
    </row>
    <row r="71" spans="2:12" x14ac:dyDescent="0.25">
      <c r="B71" s="27" t="s">
        <v>31</v>
      </c>
      <c r="C71" s="28">
        <f t="shared" si="1"/>
        <v>47</v>
      </c>
      <c r="D71" s="43" t="s">
        <v>81</v>
      </c>
      <c r="E71" s="44" t="s">
        <v>33</v>
      </c>
      <c r="F71" s="35">
        <v>25</v>
      </c>
      <c r="G71" s="171"/>
      <c r="H71" s="172"/>
      <c r="I71" s="32"/>
      <c r="J71" s="32"/>
      <c r="K71" s="33"/>
      <c r="L71" s="34">
        <f t="shared" si="0"/>
        <v>0</v>
      </c>
    </row>
    <row r="72" spans="2:12" x14ac:dyDescent="0.25">
      <c r="B72" s="27" t="s">
        <v>31</v>
      </c>
      <c r="C72" s="28">
        <f>+C71+1</f>
        <v>48</v>
      </c>
      <c r="D72" s="43" t="s">
        <v>82</v>
      </c>
      <c r="E72" s="44" t="s">
        <v>33</v>
      </c>
      <c r="F72" s="35">
        <v>10</v>
      </c>
      <c r="G72" s="171"/>
      <c r="H72" s="172"/>
      <c r="I72" s="32"/>
      <c r="J72" s="32"/>
      <c r="K72" s="33"/>
      <c r="L72" s="34">
        <f t="shared" si="0"/>
        <v>0</v>
      </c>
    </row>
    <row r="73" spans="2:12" x14ac:dyDescent="0.25">
      <c r="B73" s="27" t="s">
        <v>31</v>
      </c>
      <c r="C73" s="28">
        <f t="shared" si="1"/>
        <v>49</v>
      </c>
      <c r="D73" s="43" t="s">
        <v>83</v>
      </c>
      <c r="E73" s="44" t="s">
        <v>33</v>
      </c>
      <c r="F73" s="35">
        <v>25</v>
      </c>
      <c r="G73" s="171"/>
      <c r="H73" s="172"/>
      <c r="I73" s="32"/>
      <c r="J73" s="32"/>
      <c r="K73" s="33"/>
      <c r="L73" s="34">
        <f t="shared" si="0"/>
        <v>0</v>
      </c>
    </row>
    <row r="74" spans="2:12" x14ac:dyDescent="0.25">
      <c r="B74" s="27" t="s">
        <v>31</v>
      </c>
      <c r="C74" s="28">
        <f t="shared" si="1"/>
        <v>50</v>
      </c>
      <c r="D74" s="43" t="s">
        <v>84</v>
      </c>
      <c r="E74" s="44" t="s">
        <v>33</v>
      </c>
      <c r="F74" s="35">
        <v>30</v>
      </c>
      <c r="G74" s="171"/>
      <c r="H74" s="172"/>
      <c r="I74" s="32"/>
      <c r="J74" s="32"/>
      <c r="K74" s="33"/>
      <c r="L74" s="34">
        <f t="shared" si="0"/>
        <v>0</v>
      </c>
    </row>
    <row r="75" spans="2:12" x14ac:dyDescent="0.25">
      <c r="B75" s="27" t="s">
        <v>31</v>
      </c>
      <c r="C75" s="28">
        <f t="shared" si="1"/>
        <v>51</v>
      </c>
      <c r="D75" s="43" t="s">
        <v>85</v>
      </c>
      <c r="E75" s="44" t="s">
        <v>33</v>
      </c>
      <c r="F75" s="35">
        <v>5</v>
      </c>
      <c r="G75" s="171"/>
      <c r="H75" s="172"/>
      <c r="I75" s="32"/>
      <c r="J75" s="32"/>
      <c r="K75" s="33"/>
      <c r="L75" s="34">
        <f t="shared" si="0"/>
        <v>0</v>
      </c>
    </row>
    <row r="76" spans="2:12" x14ac:dyDescent="0.25">
      <c r="B76" s="27" t="s">
        <v>31</v>
      </c>
      <c r="C76" s="28">
        <f t="shared" si="1"/>
        <v>52</v>
      </c>
      <c r="D76" s="43" t="s">
        <v>86</v>
      </c>
      <c r="E76" s="44" t="s">
        <v>33</v>
      </c>
      <c r="F76" s="35">
        <v>20</v>
      </c>
      <c r="G76" s="171"/>
      <c r="H76" s="172"/>
      <c r="I76" s="32"/>
      <c r="J76" s="32"/>
      <c r="K76" s="33"/>
      <c r="L76" s="34">
        <f t="shared" si="0"/>
        <v>0</v>
      </c>
    </row>
    <row r="77" spans="2:12" x14ac:dyDescent="0.25">
      <c r="B77" s="27" t="s">
        <v>31</v>
      </c>
      <c r="C77" s="28">
        <f t="shared" si="1"/>
        <v>53</v>
      </c>
      <c r="D77" s="43" t="s">
        <v>87</v>
      </c>
      <c r="E77" s="44" t="s">
        <v>33</v>
      </c>
      <c r="F77" s="35">
        <v>20</v>
      </c>
      <c r="G77" s="171"/>
      <c r="H77" s="172"/>
      <c r="I77" s="32"/>
      <c r="J77" s="32"/>
      <c r="K77" s="33"/>
      <c r="L77" s="34">
        <f t="shared" si="0"/>
        <v>0</v>
      </c>
    </row>
    <row r="78" spans="2:12" x14ac:dyDescent="0.25">
      <c r="B78" s="27" t="s">
        <v>31</v>
      </c>
      <c r="C78" s="28">
        <f t="shared" si="1"/>
        <v>54</v>
      </c>
      <c r="D78" s="43" t="s">
        <v>88</v>
      </c>
      <c r="E78" s="44" t="s">
        <v>33</v>
      </c>
      <c r="F78" s="35">
        <v>15</v>
      </c>
      <c r="G78" s="171"/>
      <c r="H78" s="172"/>
      <c r="I78" s="32"/>
      <c r="J78" s="32"/>
      <c r="K78" s="33"/>
      <c r="L78" s="34">
        <f t="shared" si="0"/>
        <v>0</v>
      </c>
    </row>
    <row r="79" spans="2:12" x14ac:dyDescent="0.25">
      <c r="B79" s="27" t="s">
        <v>31</v>
      </c>
      <c r="C79" s="28">
        <f t="shared" si="1"/>
        <v>55</v>
      </c>
      <c r="D79" s="43" t="s">
        <v>89</v>
      </c>
      <c r="E79" s="44" t="s">
        <v>33</v>
      </c>
      <c r="F79" s="35">
        <v>5</v>
      </c>
      <c r="G79" s="171"/>
      <c r="H79" s="172"/>
      <c r="I79" s="32"/>
      <c r="J79" s="32"/>
      <c r="K79" s="33"/>
      <c r="L79" s="34">
        <f t="shared" si="0"/>
        <v>0</v>
      </c>
    </row>
    <row r="80" spans="2:12" x14ac:dyDescent="0.25">
      <c r="B80" s="27" t="s">
        <v>31</v>
      </c>
      <c r="C80" s="28">
        <f t="shared" si="1"/>
        <v>56</v>
      </c>
      <c r="D80" s="43" t="s">
        <v>90</v>
      </c>
      <c r="E80" s="44" t="s">
        <v>33</v>
      </c>
      <c r="F80" s="35">
        <v>5</v>
      </c>
      <c r="G80" s="171"/>
      <c r="H80" s="172"/>
      <c r="I80" s="32"/>
      <c r="J80" s="32"/>
      <c r="K80" s="33"/>
      <c r="L80" s="34">
        <f t="shared" si="0"/>
        <v>0</v>
      </c>
    </row>
    <row r="81" spans="2:12" x14ac:dyDescent="0.25">
      <c r="B81" s="27" t="s">
        <v>31</v>
      </c>
      <c r="C81" s="28">
        <f t="shared" si="1"/>
        <v>57</v>
      </c>
      <c r="D81" s="43" t="s">
        <v>91</v>
      </c>
      <c r="E81" s="44" t="s">
        <v>33</v>
      </c>
      <c r="F81" s="35">
        <v>5</v>
      </c>
      <c r="G81" s="171"/>
      <c r="H81" s="172"/>
      <c r="I81" s="32"/>
      <c r="J81" s="32"/>
      <c r="K81" s="33"/>
      <c r="L81" s="34">
        <f t="shared" si="0"/>
        <v>0</v>
      </c>
    </row>
    <row r="82" spans="2:12" x14ac:dyDescent="0.25">
      <c r="B82" s="27" t="s">
        <v>31</v>
      </c>
      <c r="C82" s="28">
        <f t="shared" si="1"/>
        <v>58</v>
      </c>
      <c r="D82" s="43" t="s">
        <v>92</v>
      </c>
      <c r="E82" s="44" t="s">
        <v>33</v>
      </c>
      <c r="F82" s="35">
        <v>30</v>
      </c>
      <c r="G82" s="171"/>
      <c r="H82" s="172"/>
      <c r="I82" s="32"/>
      <c r="J82" s="32"/>
      <c r="K82" s="33"/>
      <c r="L82" s="34">
        <f t="shared" si="0"/>
        <v>0</v>
      </c>
    </row>
    <row r="83" spans="2:12" x14ac:dyDescent="0.25">
      <c r="B83" s="27" t="s">
        <v>31</v>
      </c>
      <c r="C83" s="28">
        <f t="shared" si="1"/>
        <v>59</v>
      </c>
      <c r="D83" s="43" t="s">
        <v>93</v>
      </c>
      <c r="E83" s="44" t="s">
        <v>33</v>
      </c>
      <c r="F83" s="35">
        <v>5</v>
      </c>
      <c r="G83" s="171"/>
      <c r="H83" s="172"/>
      <c r="I83" s="32"/>
      <c r="J83" s="32"/>
      <c r="K83" s="33"/>
      <c r="L83" s="34">
        <f t="shared" si="0"/>
        <v>0</v>
      </c>
    </row>
    <row r="84" spans="2:12" x14ac:dyDescent="0.25">
      <c r="B84" s="27" t="s">
        <v>31</v>
      </c>
      <c r="C84" s="28">
        <f t="shared" si="1"/>
        <v>60</v>
      </c>
      <c r="D84" s="43" t="s">
        <v>94</v>
      </c>
      <c r="E84" s="44" t="s">
        <v>33</v>
      </c>
      <c r="F84" s="35">
        <v>5</v>
      </c>
      <c r="G84" s="171"/>
      <c r="H84" s="172"/>
      <c r="I84" s="32"/>
      <c r="J84" s="32"/>
      <c r="K84" s="33"/>
      <c r="L84" s="34">
        <f t="shared" si="0"/>
        <v>0</v>
      </c>
    </row>
    <row r="85" spans="2:12" x14ac:dyDescent="0.25">
      <c r="B85" s="27" t="s">
        <v>31</v>
      </c>
      <c r="C85" s="28">
        <f t="shared" si="1"/>
        <v>61</v>
      </c>
      <c r="D85" s="43" t="s">
        <v>95</v>
      </c>
      <c r="E85" s="44" t="s">
        <v>33</v>
      </c>
      <c r="F85" s="35">
        <v>15</v>
      </c>
      <c r="G85" s="171"/>
      <c r="H85" s="172"/>
      <c r="I85" s="32"/>
      <c r="J85" s="32"/>
      <c r="K85" s="33"/>
      <c r="L85" s="34">
        <f t="shared" si="0"/>
        <v>0</v>
      </c>
    </row>
    <row r="86" spans="2:12" x14ac:dyDescent="0.25">
      <c r="B86" s="27" t="s">
        <v>31</v>
      </c>
      <c r="C86" s="28">
        <f t="shared" si="1"/>
        <v>62</v>
      </c>
      <c r="D86" s="43" t="s">
        <v>96</v>
      </c>
      <c r="E86" s="44" t="s">
        <v>33</v>
      </c>
      <c r="F86" s="35">
        <v>20</v>
      </c>
      <c r="G86" s="171"/>
      <c r="H86" s="172"/>
      <c r="I86" s="32"/>
      <c r="J86" s="32"/>
      <c r="K86" s="33"/>
      <c r="L86" s="34">
        <f t="shared" si="0"/>
        <v>0</v>
      </c>
    </row>
    <row r="87" spans="2:12" x14ac:dyDescent="0.25">
      <c r="B87" s="27" t="s">
        <v>31</v>
      </c>
      <c r="C87" s="28">
        <f t="shared" si="1"/>
        <v>63</v>
      </c>
      <c r="D87" s="43" t="s">
        <v>97</v>
      </c>
      <c r="E87" s="44" t="s">
        <v>33</v>
      </c>
      <c r="F87" s="35">
        <v>20</v>
      </c>
      <c r="G87" s="171"/>
      <c r="H87" s="172"/>
      <c r="I87" s="32"/>
      <c r="J87" s="32"/>
      <c r="K87" s="33"/>
      <c r="L87" s="34">
        <f t="shared" si="0"/>
        <v>0</v>
      </c>
    </row>
    <row r="88" spans="2:12" x14ac:dyDescent="0.25">
      <c r="B88" s="27" t="s">
        <v>31</v>
      </c>
      <c r="C88" s="28">
        <f>+C87+1</f>
        <v>64</v>
      </c>
      <c r="D88" s="43" t="s">
        <v>98</v>
      </c>
      <c r="E88" s="44" t="s">
        <v>33</v>
      </c>
      <c r="F88" s="35">
        <v>10</v>
      </c>
      <c r="G88" s="171"/>
      <c r="H88" s="172"/>
      <c r="I88" s="32"/>
      <c r="J88" s="32"/>
      <c r="K88" s="33"/>
      <c r="L88" s="34">
        <f t="shared" si="0"/>
        <v>0</v>
      </c>
    </row>
    <row r="89" spans="2:12" x14ac:dyDescent="0.25">
      <c r="B89" s="27" t="s">
        <v>31</v>
      </c>
      <c r="C89" s="28">
        <f t="shared" ref="C89:C124" si="2">+C88+1</f>
        <v>65</v>
      </c>
      <c r="D89" s="43" t="s">
        <v>99</v>
      </c>
      <c r="E89" s="44" t="s">
        <v>33</v>
      </c>
      <c r="F89" s="35">
        <v>20</v>
      </c>
      <c r="G89" s="171"/>
      <c r="H89" s="172"/>
      <c r="I89" s="32"/>
      <c r="J89" s="32"/>
      <c r="K89" s="33"/>
      <c r="L89" s="34">
        <f t="shared" si="0"/>
        <v>0</v>
      </c>
    </row>
    <row r="90" spans="2:12" x14ac:dyDescent="0.25">
      <c r="B90" s="27" t="s">
        <v>31</v>
      </c>
      <c r="C90" s="28">
        <f t="shared" si="2"/>
        <v>66</v>
      </c>
      <c r="D90" s="43" t="s">
        <v>100</v>
      </c>
      <c r="E90" s="44" t="s">
        <v>33</v>
      </c>
      <c r="F90" s="35">
        <v>20</v>
      </c>
      <c r="G90" s="171"/>
      <c r="H90" s="172"/>
      <c r="I90" s="32"/>
      <c r="J90" s="32"/>
      <c r="K90" s="33"/>
      <c r="L90" s="34">
        <f t="shared" ref="L90:L124" si="3">+K90*F90</f>
        <v>0</v>
      </c>
    </row>
    <row r="91" spans="2:12" x14ac:dyDescent="0.25">
      <c r="B91" s="27" t="s">
        <v>31</v>
      </c>
      <c r="C91" s="28">
        <f t="shared" si="2"/>
        <v>67</v>
      </c>
      <c r="D91" s="43" t="s">
        <v>101</v>
      </c>
      <c r="E91" s="44" t="s">
        <v>33</v>
      </c>
      <c r="F91" s="35">
        <v>25</v>
      </c>
      <c r="G91" s="171"/>
      <c r="H91" s="172"/>
      <c r="I91" s="32"/>
      <c r="J91" s="32"/>
      <c r="K91" s="33"/>
      <c r="L91" s="34">
        <f t="shared" si="3"/>
        <v>0</v>
      </c>
    </row>
    <row r="92" spans="2:12" x14ac:dyDescent="0.25">
      <c r="B92" s="27" t="s">
        <v>31</v>
      </c>
      <c r="C92" s="28">
        <f t="shared" si="2"/>
        <v>68</v>
      </c>
      <c r="D92" s="43" t="s">
        <v>102</v>
      </c>
      <c r="E92" s="44" t="s">
        <v>33</v>
      </c>
      <c r="F92" s="35">
        <v>20</v>
      </c>
      <c r="G92" s="171"/>
      <c r="H92" s="172"/>
      <c r="I92" s="32"/>
      <c r="J92" s="32"/>
      <c r="K92" s="33"/>
      <c r="L92" s="34">
        <f t="shared" si="3"/>
        <v>0</v>
      </c>
    </row>
    <row r="93" spans="2:12" x14ac:dyDescent="0.25">
      <c r="B93" s="27" t="s">
        <v>31</v>
      </c>
      <c r="C93" s="28">
        <f t="shared" si="2"/>
        <v>69</v>
      </c>
      <c r="D93" s="43" t="s">
        <v>103</v>
      </c>
      <c r="E93" s="44" t="s">
        <v>33</v>
      </c>
      <c r="F93" s="35">
        <v>5</v>
      </c>
      <c r="G93" s="171"/>
      <c r="H93" s="172"/>
      <c r="I93" s="32"/>
      <c r="J93" s="32"/>
      <c r="K93" s="33"/>
      <c r="L93" s="34">
        <f t="shared" si="3"/>
        <v>0</v>
      </c>
    </row>
    <row r="94" spans="2:12" x14ac:dyDescent="0.25">
      <c r="B94" s="27" t="s">
        <v>31</v>
      </c>
      <c r="C94" s="28">
        <f t="shared" si="2"/>
        <v>70</v>
      </c>
      <c r="D94" s="43" t="s">
        <v>104</v>
      </c>
      <c r="E94" s="44" t="s">
        <v>33</v>
      </c>
      <c r="F94" s="35">
        <v>5</v>
      </c>
      <c r="G94" s="171"/>
      <c r="H94" s="172"/>
      <c r="I94" s="32"/>
      <c r="J94" s="32"/>
      <c r="K94" s="33"/>
      <c r="L94" s="34">
        <f t="shared" si="3"/>
        <v>0</v>
      </c>
    </row>
    <row r="95" spans="2:12" x14ac:dyDescent="0.25">
      <c r="B95" s="27" t="s">
        <v>31</v>
      </c>
      <c r="C95" s="28">
        <f t="shared" si="2"/>
        <v>71</v>
      </c>
      <c r="D95" s="43" t="s">
        <v>105</v>
      </c>
      <c r="E95" s="44" t="s">
        <v>33</v>
      </c>
      <c r="F95" s="35">
        <v>5</v>
      </c>
      <c r="G95" s="171"/>
      <c r="H95" s="172"/>
      <c r="I95" s="32"/>
      <c r="J95" s="32"/>
      <c r="K95" s="33"/>
      <c r="L95" s="34">
        <f t="shared" si="3"/>
        <v>0</v>
      </c>
    </row>
    <row r="96" spans="2:12" x14ac:dyDescent="0.25">
      <c r="B96" s="27" t="s">
        <v>31</v>
      </c>
      <c r="C96" s="28">
        <f t="shared" si="2"/>
        <v>72</v>
      </c>
      <c r="D96" s="43" t="s">
        <v>106</v>
      </c>
      <c r="E96" s="44" t="s">
        <v>33</v>
      </c>
      <c r="F96" s="35">
        <v>25</v>
      </c>
      <c r="G96" s="171"/>
      <c r="H96" s="172"/>
      <c r="I96" s="32"/>
      <c r="J96" s="32"/>
      <c r="K96" s="33"/>
      <c r="L96" s="34">
        <f t="shared" si="3"/>
        <v>0</v>
      </c>
    </row>
    <row r="97" spans="2:12" x14ac:dyDescent="0.25">
      <c r="B97" s="27" t="s">
        <v>31</v>
      </c>
      <c r="C97" s="28">
        <f t="shared" si="2"/>
        <v>73</v>
      </c>
      <c r="D97" s="43" t="s">
        <v>107</v>
      </c>
      <c r="E97" s="44" t="s">
        <v>33</v>
      </c>
      <c r="F97" s="35">
        <v>20</v>
      </c>
      <c r="G97" s="171"/>
      <c r="H97" s="172"/>
      <c r="I97" s="32"/>
      <c r="J97" s="32"/>
      <c r="K97" s="33"/>
      <c r="L97" s="34">
        <f t="shared" si="3"/>
        <v>0</v>
      </c>
    </row>
    <row r="98" spans="2:12" s="45" customFormat="1" x14ac:dyDescent="0.25">
      <c r="B98" s="27" t="s">
        <v>31</v>
      </c>
      <c r="C98" s="28">
        <f t="shared" si="2"/>
        <v>74</v>
      </c>
      <c r="D98" s="43" t="s">
        <v>108</v>
      </c>
      <c r="E98" s="44" t="s">
        <v>33</v>
      </c>
      <c r="F98" s="35">
        <v>5</v>
      </c>
      <c r="G98" s="171"/>
      <c r="H98" s="172"/>
      <c r="I98" s="32"/>
      <c r="J98" s="32"/>
      <c r="K98" s="33"/>
      <c r="L98" s="34">
        <f t="shared" si="3"/>
        <v>0</v>
      </c>
    </row>
    <row r="99" spans="2:12" x14ac:dyDescent="0.25">
      <c r="B99" s="27" t="s">
        <v>31</v>
      </c>
      <c r="C99" s="28">
        <f t="shared" si="2"/>
        <v>75</v>
      </c>
      <c r="D99" s="43" t="s">
        <v>109</v>
      </c>
      <c r="E99" s="44" t="s">
        <v>33</v>
      </c>
      <c r="F99" s="35">
        <v>10</v>
      </c>
      <c r="G99" s="171"/>
      <c r="H99" s="172"/>
      <c r="I99" s="32"/>
      <c r="J99" s="32"/>
      <c r="K99" s="33"/>
      <c r="L99" s="34">
        <f t="shared" si="3"/>
        <v>0</v>
      </c>
    </row>
    <row r="100" spans="2:12" ht="30" customHeight="1" x14ac:dyDescent="0.25">
      <c r="B100" s="27" t="s">
        <v>31</v>
      </c>
      <c r="C100" s="28">
        <f t="shared" si="2"/>
        <v>76</v>
      </c>
      <c r="D100" s="43" t="s">
        <v>110</v>
      </c>
      <c r="E100" s="44" t="s">
        <v>33</v>
      </c>
      <c r="F100" s="35">
        <v>10</v>
      </c>
      <c r="G100" s="171"/>
      <c r="H100" s="172"/>
      <c r="I100" s="32"/>
      <c r="J100" s="32"/>
      <c r="K100" s="33"/>
      <c r="L100" s="34">
        <f t="shared" si="3"/>
        <v>0</v>
      </c>
    </row>
    <row r="101" spans="2:12" ht="15" customHeight="1" x14ac:dyDescent="0.25">
      <c r="B101" s="27" t="s">
        <v>31</v>
      </c>
      <c r="C101" s="28">
        <f t="shared" si="2"/>
        <v>77</v>
      </c>
      <c r="D101" s="43" t="s">
        <v>111</v>
      </c>
      <c r="E101" s="44" t="s">
        <v>33</v>
      </c>
      <c r="F101" s="35">
        <v>5</v>
      </c>
      <c r="G101" s="171"/>
      <c r="H101" s="172"/>
      <c r="I101" s="32"/>
      <c r="J101" s="32"/>
      <c r="K101" s="33"/>
      <c r="L101" s="34">
        <f t="shared" si="3"/>
        <v>0</v>
      </c>
    </row>
    <row r="102" spans="2:12" x14ac:dyDescent="0.25">
      <c r="B102" s="27" t="s">
        <v>31</v>
      </c>
      <c r="C102" s="28">
        <f t="shared" si="2"/>
        <v>78</v>
      </c>
      <c r="D102" s="43" t="s">
        <v>112</v>
      </c>
      <c r="E102" s="44" t="s">
        <v>33</v>
      </c>
      <c r="F102" s="35">
        <v>5</v>
      </c>
      <c r="G102" s="171"/>
      <c r="H102" s="172"/>
      <c r="I102" s="32"/>
      <c r="J102" s="32"/>
      <c r="K102" s="33"/>
      <c r="L102" s="34">
        <f t="shared" si="3"/>
        <v>0</v>
      </c>
    </row>
    <row r="103" spans="2:12" x14ac:dyDescent="0.25">
      <c r="B103" s="27" t="s">
        <v>31</v>
      </c>
      <c r="C103" s="28">
        <f t="shared" si="2"/>
        <v>79</v>
      </c>
      <c r="D103" s="43" t="s">
        <v>113</v>
      </c>
      <c r="E103" s="44" t="s">
        <v>33</v>
      </c>
      <c r="F103" s="35">
        <v>5</v>
      </c>
      <c r="G103" s="171"/>
      <c r="H103" s="172"/>
      <c r="I103" s="32"/>
      <c r="J103" s="32"/>
      <c r="K103" s="33"/>
      <c r="L103" s="34">
        <f t="shared" si="3"/>
        <v>0</v>
      </c>
    </row>
    <row r="104" spans="2:12" x14ac:dyDescent="0.25">
      <c r="B104" s="27" t="s">
        <v>31</v>
      </c>
      <c r="C104" s="28">
        <f t="shared" si="2"/>
        <v>80</v>
      </c>
      <c r="D104" s="43" t="s">
        <v>114</v>
      </c>
      <c r="E104" s="44" t="s">
        <v>33</v>
      </c>
      <c r="F104" s="35">
        <v>10</v>
      </c>
      <c r="G104" s="171"/>
      <c r="H104" s="172"/>
      <c r="I104" s="32"/>
      <c r="J104" s="32"/>
      <c r="K104" s="33"/>
      <c r="L104" s="34">
        <f t="shared" si="3"/>
        <v>0</v>
      </c>
    </row>
    <row r="105" spans="2:12" ht="15" customHeight="1" x14ac:dyDescent="0.25">
      <c r="B105" s="27" t="s">
        <v>31</v>
      </c>
      <c r="C105" s="28">
        <f t="shared" si="2"/>
        <v>81</v>
      </c>
      <c r="D105" s="43" t="s">
        <v>115</v>
      </c>
      <c r="E105" s="44" t="s">
        <v>33</v>
      </c>
      <c r="F105" s="35">
        <v>5</v>
      </c>
      <c r="G105" s="171"/>
      <c r="H105" s="172"/>
      <c r="I105" s="32"/>
      <c r="J105" s="32"/>
      <c r="K105" s="33"/>
      <c r="L105" s="34">
        <f t="shared" si="3"/>
        <v>0</v>
      </c>
    </row>
    <row r="106" spans="2:12" x14ac:dyDescent="0.25">
      <c r="B106" s="27" t="s">
        <v>31</v>
      </c>
      <c r="C106" s="28">
        <f t="shared" si="2"/>
        <v>82</v>
      </c>
      <c r="D106" s="43" t="s">
        <v>116</v>
      </c>
      <c r="E106" s="44" t="s">
        <v>33</v>
      </c>
      <c r="F106" s="35">
        <v>5</v>
      </c>
      <c r="G106" s="171"/>
      <c r="H106" s="172"/>
      <c r="I106" s="32"/>
      <c r="J106" s="32"/>
      <c r="K106" s="33"/>
      <c r="L106" s="34">
        <f t="shared" si="3"/>
        <v>0</v>
      </c>
    </row>
    <row r="107" spans="2:12" x14ac:dyDescent="0.25">
      <c r="B107" s="27" t="s">
        <v>31</v>
      </c>
      <c r="C107" s="28">
        <f t="shared" si="2"/>
        <v>83</v>
      </c>
      <c r="D107" s="43" t="s">
        <v>117</v>
      </c>
      <c r="E107" s="44" t="s">
        <v>33</v>
      </c>
      <c r="F107" s="35">
        <v>5</v>
      </c>
      <c r="G107" s="171"/>
      <c r="H107" s="172"/>
      <c r="I107" s="32"/>
      <c r="J107" s="32"/>
      <c r="K107" s="33"/>
      <c r="L107" s="34">
        <f t="shared" si="3"/>
        <v>0</v>
      </c>
    </row>
    <row r="108" spans="2:12" x14ac:dyDescent="0.25">
      <c r="B108" s="27" t="s">
        <v>31</v>
      </c>
      <c r="C108" s="28">
        <f t="shared" si="2"/>
        <v>84</v>
      </c>
      <c r="D108" s="43" t="s">
        <v>118</v>
      </c>
      <c r="E108" s="44" t="s">
        <v>33</v>
      </c>
      <c r="F108" s="35">
        <v>5</v>
      </c>
      <c r="G108" s="171"/>
      <c r="H108" s="172"/>
      <c r="I108" s="32"/>
      <c r="J108" s="32"/>
      <c r="K108" s="33"/>
      <c r="L108" s="34">
        <f t="shared" si="3"/>
        <v>0</v>
      </c>
    </row>
    <row r="109" spans="2:12" x14ac:dyDescent="0.25">
      <c r="B109" s="27" t="s">
        <v>31</v>
      </c>
      <c r="C109" s="28">
        <f t="shared" si="2"/>
        <v>85</v>
      </c>
      <c r="D109" s="43" t="s">
        <v>119</v>
      </c>
      <c r="E109" s="44" t="s">
        <v>33</v>
      </c>
      <c r="F109" s="35">
        <v>5</v>
      </c>
      <c r="G109" s="171"/>
      <c r="H109" s="172"/>
      <c r="I109" s="32"/>
      <c r="J109" s="32"/>
      <c r="K109" s="33"/>
      <c r="L109" s="34">
        <f t="shared" si="3"/>
        <v>0</v>
      </c>
    </row>
    <row r="110" spans="2:12" x14ac:dyDescent="0.25">
      <c r="B110" s="27" t="s">
        <v>31</v>
      </c>
      <c r="C110" s="28">
        <f t="shared" si="2"/>
        <v>86</v>
      </c>
      <c r="D110" s="43" t="s">
        <v>120</v>
      </c>
      <c r="E110" s="44" t="s">
        <v>39</v>
      </c>
      <c r="F110" s="35">
        <v>1</v>
      </c>
      <c r="G110" s="171"/>
      <c r="H110" s="172"/>
      <c r="I110" s="32"/>
      <c r="J110" s="32"/>
      <c r="K110" s="33"/>
      <c r="L110" s="34">
        <f t="shared" si="3"/>
        <v>0</v>
      </c>
    </row>
    <row r="111" spans="2:12" x14ac:dyDescent="0.25">
      <c r="B111" s="27" t="s">
        <v>31</v>
      </c>
      <c r="C111" s="28">
        <f t="shared" si="2"/>
        <v>87</v>
      </c>
      <c r="D111" s="43" t="s">
        <v>121</v>
      </c>
      <c r="E111" s="44" t="s">
        <v>39</v>
      </c>
      <c r="F111" s="35">
        <v>1</v>
      </c>
      <c r="G111" s="171"/>
      <c r="H111" s="172"/>
      <c r="I111" s="32"/>
      <c r="J111" s="32"/>
      <c r="K111" s="33"/>
      <c r="L111" s="34">
        <f t="shared" si="3"/>
        <v>0</v>
      </c>
    </row>
    <row r="112" spans="2:12" x14ac:dyDescent="0.25">
      <c r="B112" s="27" t="s">
        <v>31</v>
      </c>
      <c r="C112" s="28">
        <f t="shared" si="2"/>
        <v>88</v>
      </c>
      <c r="D112" s="43" t="s">
        <v>122</v>
      </c>
      <c r="E112" s="44" t="s">
        <v>33</v>
      </c>
      <c r="F112" s="35">
        <v>1</v>
      </c>
      <c r="G112" s="171"/>
      <c r="H112" s="172"/>
      <c r="I112" s="32"/>
      <c r="J112" s="32"/>
      <c r="K112" s="33"/>
      <c r="L112" s="34">
        <f t="shared" si="3"/>
        <v>0</v>
      </c>
    </row>
    <row r="113" spans="2:12" x14ac:dyDescent="0.25">
      <c r="B113" s="27" t="s">
        <v>31</v>
      </c>
      <c r="C113" s="28">
        <f t="shared" si="2"/>
        <v>89</v>
      </c>
      <c r="D113" s="43" t="s">
        <v>123</v>
      </c>
      <c r="E113" s="44" t="s">
        <v>33</v>
      </c>
      <c r="F113" s="35">
        <v>12</v>
      </c>
      <c r="G113" s="171"/>
      <c r="H113" s="172"/>
      <c r="I113" s="32"/>
      <c r="J113" s="32"/>
      <c r="K113" s="33"/>
      <c r="L113" s="34">
        <f t="shared" si="3"/>
        <v>0</v>
      </c>
    </row>
    <row r="114" spans="2:12" x14ac:dyDescent="0.25">
      <c r="B114" s="27" t="s">
        <v>31</v>
      </c>
      <c r="C114" s="28">
        <f t="shared" si="2"/>
        <v>90</v>
      </c>
      <c r="D114" s="43" t="s">
        <v>124</v>
      </c>
      <c r="E114" s="44" t="s">
        <v>33</v>
      </c>
      <c r="F114" s="35">
        <v>12</v>
      </c>
      <c r="G114" s="171"/>
      <c r="H114" s="172"/>
      <c r="I114" s="32"/>
      <c r="J114" s="32"/>
      <c r="K114" s="33"/>
      <c r="L114" s="34">
        <f t="shared" si="3"/>
        <v>0</v>
      </c>
    </row>
    <row r="115" spans="2:12" x14ac:dyDescent="0.25">
      <c r="B115" s="27" t="s">
        <v>31</v>
      </c>
      <c r="C115" s="28">
        <f t="shared" si="2"/>
        <v>91</v>
      </c>
      <c r="D115" s="43" t="s">
        <v>125</v>
      </c>
      <c r="E115" s="44" t="s">
        <v>33</v>
      </c>
      <c r="F115" s="35">
        <v>48</v>
      </c>
      <c r="G115" s="171"/>
      <c r="H115" s="172"/>
      <c r="I115" s="32"/>
      <c r="J115" s="32"/>
      <c r="K115" s="33"/>
      <c r="L115" s="34">
        <f t="shared" si="3"/>
        <v>0</v>
      </c>
    </row>
    <row r="116" spans="2:12" x14ac:dyDescent="0.25">
      <c r="B116" s="27" t="s">
        <v>31</v>
      </c>
      <c r="C116" s="28">
        <f t="shared" si="2"/>
        <v>92</v>
      </c>
      <c r="D116" s="43" t="s">
        <v>126</v>
      </c>
      <c r="E116" s="44" t="s">
        <v>33</v>
      </c>
      <c r="F116" s="35">
        <v>60</v>
      </c>
      <c r="G116" s="171"/>
      <c r="H116" s="172"/>
      <c r="I116" s="32"/>
      <c r="J116" s="32"/>
      <c r="K116" s="33"/>
      <c r="L116" s="34">
        <f t="shared" si="3"/>
        <v>0</v>
      </c>
    </row>
    <row r="117" spans="2:12" x14ac:dyDescent="0.25">
      <c r="B117" s="27" t="s">
        <v>31</v>
      </c>
      <c r="C117" s="28">
        <f t="shared" si="2"/>
        <v>93</v>
      </c>
      <c r="D117" s="43" t="s">
        <v>127</v>
      </c>
      <c r="E117" s="44" t="s">
        <v>33</v>
      </c>
      <c r="F117" s="35">
        <v>12</v>
      </c>
      <c r="G117" s="171"/>
      <c r="H117" s="172"/>
      <c r="I117" s="32"/>
      <c r="J117" s="32"/>
      <c r="K117" s="33"/>
      <c r="L117" s="34">
        <f t="shared" si="3"/>
        <v>0</v>
      </c>
    </row>
    <row r="118" spans="2:12" x14ac:dyDescent="0.25">
      <c r="B118" s="27" t="s">
        <v>31</v>
      </c>
      <c r="C118" s="28">
        <f t="shared" si="2"/>
        <v>94</v>
      </c>
      <c r="D118" s="43" t="s">
        <v>128</v>
      </c>
      <c r="E118" s="44" t="s">
        <v>33</v>
      </c>
      <c r="F118" s="35">
        <v>60</v>
      </c>
      <c r="G118" s="171"/>
      <c r="H118" s="172"/>
      <c r="I118" s="32"/>
      <c r="J118" s="32"/>
      <c r="K118" s="33"/>
      <c r="L118" s="34">
        <f t="shared" si="3"/>
        <v>0</v>
      </c>
    </row>
    <row r="119" spans="2:12" x14ac:dyDescent="0.25">
      <c r="B119" s="27" t="s">
        <v>31</v>
      </c>
      <c r="C119" s="28">
        <f t="shared" si="2"/>
        <v>95</v>
      </c>
      <c r="D119" s="39" t="s">
        <v>129</v>
      </c>
      <c r="E119" s="44" t="s">
        <v>130</v>
      </c>
      <c r="F119" s="35">
        <v>1</v>
      </c>
      <c r="G119" s="171"/>
      <c r="H119" s="172"/>
      <c r="I119" s="32"/>
      <c r="J119" s="32"/>
      <c r="K119" s="33"/>
      <c r="L119" s="34">
        <f t="shared" si="3"/>
        <v>0</v>
      </c>
    </row>
    <row r="120" spans="2:12" x14ac:dyDescent="0.25">
      <c r="B120" s="27" t="s">
        <v>31</v>
      </c>
      <c r="C120" s="28">
        <f t="shared" si="2"/>
        <v>96</v>
      </c>
      <c r="D120" s="39" t="s">
        <v>131</v>
      </c>
      <c r="E120" s="44" t="s">
        <v>130</v>
      </c>
      <c r="F120" s="35">
        <v>1</v>
      </c>
      <c r="G120" s="171"/>
      <c r="H120" s="172"/>
      <c r="I120" s="32"/>
      <c r="J120" s="32"/>
      <c r="K120" s="33"/>
      <c r="L120" s="34">
        <f t="shared" si="3"/>
        <v>0</v>
      </c>
    </row>
    <row r="121" spans="2:12" x14ac:dyDescent="0.25">
      <c r="B121" s="27" t="s">
        <v>31</v>
      </c>
      <c r="C121" s="28">
        <f t="shared" si="2"/>
        <v>97</v>
      </c>
      <c r="D121" s="39" t="s">
        <v>132</v>
      </c>
      <c r="E121" s="44" t="s">
        <v>130</v>
      </c>
      <c r="F121" s="35">
        <v>1</v>
      </c>
      <c r="G121" s="171"/>
      <c r="H121" s="172"/>
      <c r="I121" s="32"/>
      <c r="J121" s="32"/>
      <c r="K121" s="33"/>
      <c r="L121" s="34">
        <f t="shared" si="3"/>
        <v>0</v>
      </c>
    </row>
    <row r="122" spans="2:12" x14ac:dyDescent="0.25">
      <c r="B122" s="27" t="s">
        <v>31</v>
      </c>
      <c r="C122" s="28">
        <f t="shared" si="2"/>
        <v>98</v>
      </c>
      <c r="D122" s="39" t="s">
        <v>133</v>
      </c>
      <c r="E122" s="44" t="s">
        <v>33</v>
      </c>
      <c r="F122" s="36">
        <v>1</v>
      </c>
      <c r="G122" s="171"/>
      <c r="H122" s="172"/>
      <c r="I122" s="32"/>
      <c r="J122" s="32"/>
      <c r="K122" s="33"/>
      <c r="L122" s="34">
        <f t="shared" si="3"/>
        <v>0</v>
      </c>
    </row>
    <row r="123" spans="2:12" x14ac:dyDescent="0.25">
      <c r="B123" s="27" t="s">
        <v>31</v>
      </c>
      <c r="C123" s="28">
        <f t="shared" si="2"/>
        <v>99</v>
      </c>
      <c r="D123" s="39" t="s">
        <v>134</v>
      </c>
      <c r="E123" s="44" t="s">
        <v>33</v>
      </c>
      <c r="F123" s="36">
        <v>1</v>
      </c>
      <c r="G123" s="171"/>
      <c r="H123" s="172"/>
      <c r="I123" s="32"/>
      <c r="J123" s="32"/>
      <c r="K123" s="33"/>
      <c r="L123" s="34">
        <f t="shared" si="3"/>
        <v>0</v>
      </c>
    </row>
    <row r="124" spans="2:12" x14ac:dyDescent="0.25">
      <c r="B124" s="27" t="s">
        <v>31</v>
      </c>
      <c r="C124" s="28">
        <f t="shared" si="2"/>
        <v>100</v>
      </c>
      <c r="D124" s="39" t="s">
        <v>135</v>
      </c>
      <c r="E124" s="44" t="s">
        <v>33</v>
      </c>
      <c r="F124" s="36">
        <v>1</v>
      </c>
      <c r="G124" s="171"/>
      <c r="H124" s="172"/>
      <c r="I124" s="32"/>
      <c r="J124" s="32"/>
      <c r="K124" s="33"/>
      <c r="L124" s="34">
        <f t="shared" si="3"/>
        <v>0</v>
      </c>
    </row>
    <row r="125" spans="2:12" x14ac:dyDescent="0.25">
      <c r="B125" s="154" t="s">
        <v>136</v>
      </c>
      <c r="C125" s="154"/>
      <c r="D125" s="154"/>
      <c r="E125" s="154"/>
      <c r="F125" s="154"/>
      <c r="G125" s="154"/>
      <c r="H125" s="154"/>
      <c r="I125" s="154"/>
      <c r="J125" s="154"/>
      <c r="K125" s="154"/>
      <c r="L125" s="46">
        <f>SUM(L25:L124)</f>
        <v>0</v>
      </c>
    </row>
    <row r="126" spans="2:12" ht="15" customHeight="1" x14ac:dyDescent="0.25">
      <c r="B126" s="170" t="s">
        <v>137</v>
      </c>
      <c r="C126" s="170"/>
      <c r="D126" s="170"/>
      <c r="E126" s="170"/>
      <c r="F126" s="170"/>
      <c r="G126" s="170"/>
      <c r="H126" s="170"/>
      <c r="I126" s="170"/>
      <c r="J126" s="170"/>
      <c r="K126" s="170"/>
      <c r="L126" s="170"/>
    </row>
    <row r="127" spans="2:12" ht="30" x14ac:dyDescent="0.25">
      <c r="B127" s="27" t="s">
        <v>138</v>
      </c>
      <c r="C127" s="41">
        <v>1</v>
      </c>
      <c r="D127" s="39" t="s">
        <v>139</v>
      </c>
      <c r="E127" s="44" t="s">
        <v>39</v>
      </c>
      <c r="F127" s="36">
        <v>1</v>
      </c>
      <c r="G127" s="171"/>
      <c r="H127" s="172"/>
      <c r="I127" s="32"/>
      <c r="J127" s="32"/>
      <c r="K127" s="33"/>
      <c r="L127" s="34">
        <f t="shared" ref="L127:L128" si="4">+K127*F127</f>
        <v>0</v>
      </c>
    </row>
    <row r="128" spans="2:12" ht="30" x14ac:dyDescent="0.25">
      <c r="B128" s="27" t="s">
        <v>138</v>
      </c>
      <c r="C128" s="41">
        <v>2</v>
      </c>
      <c r="D128" s="39" t="s">
        <v>140</v>
      </c>
      <c r="E128" s="44" t="s">
        <v>39</v>
      </c>
      <c r="F128" s="36">
        <v>1</v>
      </c>
      <c r="G128" s="171"/>
      <c r="H128" s="172"/>
      <c r="I128" s="32"/>
      <c r="J128" s="32"/>
      <c r="K128" s="33"/>
      <c r="L128" s="34">
        <f t="shared" si="4"/>
        <v>0</v>
      </c>
    </row>
    <row r="129" spans="2:12" x14ac:dyDescent="0.25">
      <c r="B129" s="154" t="s">
        <v>136</v>
      </c>
      <c r="C129" s="154"/>
      <c r="D129" s="154"/>
      <c r="E129" s="154"/>
      <c r="F129" s="154"/>
      <c r="G129" s="154"/>
      <c r="H129" s="154"/>
      <c r="I129" s="154"/>
      <c r="J129" s="154"/>
      <c r="K129" s="154"/>
      <c r="L129" s="46">
        <f>SUM(L127:L128)</f>
        <v>0</v>
      </c>
    </row>
    <row r="130" spans="2:12" ht="15" customHeight="1" x14ac:dyDescent="0.25">
      <c r="B130" s="168" t="s">
        <v>141</v>
      </c>
      <c r="C130" s="168"/>
      <c r="D130" s="168"/>
      <c r="E130" s="168"/>
      <c r="F130" s="168"/>
      <c r="G130" s="168"/>
      <c r="H130" s="168"/>
      <c r="I130" s="168"/>
      <c r="J130" s="168"/>
      <c r="K130" s="168"/>
      <c r="L130" s="168"/>
    </row>
    <row r="131" spans="2:12" x14ac:dyDescent="0.25">
      <c r="B131" s="47" t="s">
        <v>142</v>
      </c>
      <c r="C131" s="48">
        <v>1</v>
      </c>
      <c r="D131" s="49" t="s">
        <v>143</v>
      </c>
      <c r="E131" s="50" t="s">
        <v>39</v>
      </c>
      <c r="F131" s="51">
        <v>10</v>
      </c>
      <c r="G131" s="173"/>
      <c r="H131" s="174"/>
      <c r="I131" s="52"/>
      <c r="J131" s="52"/>
      <c r="K131" s="33"/>
      <c r="L131" s="34">
        <f t="shared" ref="L131:L144" si="5">+K131*F131</f>
        <v>0</v>
      </c>
    </row>
    <row r="132" spans="2:12" x14ac:dyDescent="0.25">
      <c r="B132" s="27" t="s">
        <v>142</v>
      </c>
      <c r="C132" s="28">
        <f>+C131+1</f>
        <v>2</v>
      </c>
      <c r="D132" s="43" t="s">
        <v>144</v>
      </c>
      <c r="E132" s="44" t="s">
        <v>39</v>
      </c>
      <c r="F132" s="35">
        <v>12</v>
      </c>
      <c r="G132" s="171"/>
      <c r="H132" s="172"/>
      <c r="I132" s="32"/>
      <c r="J132" s="32"/>
      <c r="K132" s="33"/>
      <c r="L132" s="34">
        <f t="shared" si="5"/>
        <v>0</v>
      </c>
    </row>
    <row r="133" spans="2:12" x14ac:dyDescent="0.25">
      <c r="B133" s="27" t="s">
        <v>142</v>
      </c>
      <c r="C133" s="28">
        <f t="shared" ref="C133:C144" si="6">+C132+1</f>
        <v>3</v>
      </c>
      <c r="D133" s="43" t="s">
        <v>145</v>
      </c>
      <c r="E133" s="44" t="s">
        <v>39</v>
      </c>
      <c r="F133" s="35">
        <v>2</v>
      </c>
      <c r="G133" s="171"/>
      <c r="H133" s="172"/>
      <c r="I133" s="32"/>
      <c r="J133" s="32"/>
      <c r="K133" s="33"/>
      <c r="L133" s="34">
        <f t="shared" si="5"/>
        <v>0</v>
      </c>
    </row>
    <row r="134" spans="2:12" x14ac:dyDescent="0.25">
      <c r="B134" s="27" t="s">
        <v>142</v>
      </c>
      <c r="C134" s="28">
        <f t="shared" si="6"/>
        <v>4</v>
      </c>
      <c r="D134" s="43" t="s">
        <v>146</v>
      </c>
      <c r="E134" s="44" t="s">
        <v>39</v>
      </c>
      <c r="F134" s="35">
        <v>2</v>
      </c>
      <c r="G134" s="171"/>
      <c r="H134" s="172"/>
      <c r="I134" s="32"/>
      <c r="J134" s="32"/>
      <c r="K134" s="33"/>
      <c r="L134" s="34">
        <f t="shared" si="5"/>
        <v>0</v>
      </c>
    </row>
    <row r="135" spans="2:12" ht="15" customHeight="1" x14ac:dyDescent="0.25">
      <c r="B135" s="27" t="s">
        <v>142</v>
      </c>
      <c r="C135" s="28">
        <f t="shared" si="6"/>
        <v>5</v>
      </c>
      <c r="D135" s="43" t="s">
        <v>147</v>
      </c>
      <c r="E135" s="44" t="s">
        <v>39</v>
      </c>
      <c r="F135" s="35">
        <v>2</v>
      </c>
      <c r="G135" s="171"/>
      <c r="H135" s="172"/>
      <c r="I135" s="32"/>
      <c r="J135" s="32"/>
      <c r="K135" s="33"/>
      <c r="L135" s="34">
        <f t="shared" si="5"/>
        <v>0</v>
      </c>
    </row>
    <row r="136" spans="2:12" x14ac:dyDescent="0.25">
      <c r="B136" s="27" t="s">
        <v>142</v>
      </c>
      <c r="C136" s="28">
        <f t="shared" si="6"/>
        <v>6</v>
      </c>
      <c r="D136" s="43" t="s">
        <v>148</v>
      </c>
      <c r="E136" s="44" t="s">
        <v>39</v>
      </c>
      <c r="F136" s="35">
        <v>4</v>
      </c>
      <c r="G136" s="171"/>
      <c r="H136" s="172"/>
      <c r="I136" s="32"/>
      <c r="J136" s="32"/>
      <c r="K136" s="33"/>
      <c r="L136" s="34">
        <f t="shared" si="5"/>
        <v>0</v>
      </c>
    </row>
    <row r="137" spans="2:12" x14ac:dyDescent="0.25">
      <c r="B137" s="27" t="s">
        <v>142</v>
      </c>
      <c r="C137" s="28">
        <f t="shared" si="6"/>
        <v>7</v>
      </c>
      <c r="D137" s="43" t="s">
        <v>149</v>
      </c>
      <c r="E137" s="44" t="s">
        <v>39</v>
      </c>
      <c r="F137" s="35">
        <v>8</v>
      </c>
      <c r="G137" s="171"/>
      <c r="H137" s="172"/>
      <c r="I137" s="32"/>
      <c r="J137" s="32"/>
      <c r="K137" s="33"/>
      <c r="L137" s="34">
        <f t="shared" si="5"/>
        <v>0</v>
      </c>
    </row>
    <row r="138" spans="2:12" x14ac:dyDescent="0.25">
      <c r="B138" s="27" t="s">
        <v>142</v>
      </c>
      <c r="C138" s="28">
        <f t="shared" si="6"/>
        <v>8</v>
      </c>
      <c r="D138" s="43" t="s">
        <v>150</v>
      </c>
      <c r="E138" s="44" t="s">
        <v>39</v>
      </c>
      <c r="F138" s="35">
        <v>2</v>
      </c>
      <c r="G138" s="171"/>
      <c r="H138" s="172"/>
      <c r="I138" s="32"/>
      <c r="J138" s="32"/>
      <c r="K138" s="33"/>
      <c r="L138" s="34">
        <f t="shared" si="5"/>
        <v>0</v>
      </c>
    </row>
    <row r="139" spans="2:12" x14ac:dyDescent="0.25">
      <c r="B139" s="27" t="s">
        <v>142</v>
      </c>
      <c r="C139" s="28">
        <f t="shared" si="6"/>
        <v>9</v>
      </c>
      <c r="D139" s="43" t="s">
        <v>151</v>
      </c>
      <c r="E139" s="44" t="s">
        <v>39</v>
      </c>
      <c r="F139" s="35">
        <v>2</v>
      </c>
      <c r="G139" s="171"/>
      <c r="H139" s="172"/>
      <c r="I139" s="32"/>
      <c r="J139" s="32"/>
      <c r="K139" s="33"/>
      <c r="L139" s="34">
        <f t="shared" si="5"/>
        <v>0</v>
      </c>
    </row>
    <row r="140" spans="2:12" x14ac:dyDescent="0.25">
      <c r="B140" s="27" t="s">
        <v>142</v>
      </c>
      <c r="C140" s="28">
        <f t="shared" si="6"/>
        <v>10</v>
      </c>
      <c r="D140" s="43" t="s">
        <v>152</v>
      </c>
      <c r="E140" s="44" t="s">
        <v>39</v>
      </c>
      <c r="F140" s="35">
        <v>4</v>
      </c>
      <c r="G140" s="171"/>
      <c r="H140" s="172"/>
      <c r="I140" s="32"/>
      <c r="J140" s="32"/>
      <c r="K140" s="33"/>
      <c r="L140" s="34">
        <f t="shared" si="5"/>
        <v>0</v>
      </c>
    </row>
    <row r="141" spans="2:12" x14ac:dyDescent="0.25">
      <c r="B141" s="27" t="s">
        <v>142</v>
      </c>
      <c r="C141" s="28">
        <f t="shared" si="6"/>
        <v>11</v>
      </c>
      <c r="D141" s="43" t="s">
        <v>153</v>
      </c>
      <c r="E141" s="44" t="s">
        <v>39</v>
      </c>
      <c r="F141" s="35">
        <v>4</v>
      </c>
      <c r="G141" s="171"/>
      <c r="H141" s="172"/>
      <c r="I141" s="32"/>
      <c r="J141" s="32"/>
      <c r="K141" s="33"/>
      <c r="L141" s="34">
        <f t="shared" si="5"/>
        <v>0</v>
      </c>
    </row>
    <row r="142" spans="2:12" x14ac:dyDescent="0.25">
      <c r="B142" s="27" t="s">
        <v>142</v>
      </c>
      <c r="C142" s="28">
        <f t="shared" si="6"/>
        <v>12</v>
      </c>
      <c r="D142" s="43" t="s">
        <v>154</v>
      </c>
      <c r="E142" s="44" t="s">
        <v>39</v>
      </c>
      <c r="F142" s="35">
        <v>2</v>
      </c>
      <c r="G142" s="171"/>
      <c r="H142" s="172"/>
      <c r="I142" s="32"/>
      <c r="J142" s="32"/>
      <c r="K142" s="33"/>
      <c r="L142" s="34">
        <f t="shared" si="5"/>
        <v>0</v>
      </c>
    </row>
    <row r="143" spans="2:12" x14ac:dyDescent="0.25">
      <c r="B143" s="27" t="s">
        <v>142</v>
      </c>
      <c r="C143" s="28">
        <f t="shared" si="6"/>
        <v>13</v>
      </c>
      <c r="D143" s="43" t="s">
        <v>155</v>
      </c>
      <c r="E143" s="44" t="s">
        <v>39</v>
      </c>
      <c r="F143" s="35">
        <v>2</v>
      </c>
      <c r="G143" s="171"/>
      <c r="H143" s="172"/>
      <c r="I143" s="32"/>
      <c r="J143" s="32"/>
      <c r="K143" s="33"/>
      <c r="L143" s="34">
        <f t="shared" si="5"/>
        <v>0</v>
      </c>
    </row>
    <row r="144" spans="2:12" x14ac:dyDescent="0.25">
      <c r="B144" s="27" t="s">
        <v>142</v>
      </c>
      <c r="C144" s="28">
        <f t="shared" si="6"/>
        <v>14</v>
      </c>
      <c r="D144" s="43" t="s">
        <v>156</v>
      </c>
      <c r="E144" s="44" t="s">
        <v>39</v>
      </c>
      <c r="F144" s="35">
        <v>1</v>
      </c>
      <c r="G144" s="171"/>
      <c r="H144" s="172"/>
      <c r="I144" s="32"/>
      <c r="J144" s="32"/>
      <c r="K144" s="33"/>
      <c r="L144" s="34">
        <f t="shared" si="5"/>
        <v>0</v>
      </c>
    </row>
    <row r="145" spans="2:12" x14ac:dyDescent="0.25">
      <c r="B145" s="154" t="s">
        <v>136</v>
      </c>
      <c r="C145" s="154"/>
      <c r="D145" s="154"/>
      <c r="E145" s="154"/>
      <c r="F145" s="154"/>
      <c r="G145" s="154"/>
      <c r="H145" s="154"/>
      <c r="I145" s="154"/>
      <c r="J145" s="154"/>
      <c r="K145" s="154"/>
      <c r="L145" s="46">
        <f>SUM(L131:L144)</f>
        <v>0</v>
      </c>
    </row>
    <row r="146" spans="2:12" ht="15" customHeight="1" x14ac:dyDescent="0.25">
      <c r="B146" s="170" t="s">
        <v>157</v>
      </c>
      <c r="C146" s="170"/>
      <c r="D146" s="170"/>
      <c r="E146" s="170"/>
      <c r="F146" s="170"/>
      <c r="G146" s="170"/>
      <c r="H146" s="170"/>
      <c r="I146" s="170"/>
      <c r="J146" s="170"/>
      <c r="K146" s="170"/>
      <c r="L146" s="170"/>
    </row>
    <row r="147" spans="2:12" ht="30" x14ac:dyDescent="0.25">
      <c r="B147" s="53" t="s">
        <v>158</v>
      </c>
      <c r="C147" s="54">
        <v>1</v>
      </c>
      <c r="D147" s="55" t="s">
        <v>159</v>
      </c>
      <c r="E147" s="56" t="s">
        <v>39</v>
      </c>
      <c r="F147" s="56">
        <v>60</v>
      </c>
      <c r="G147" s="159"/>
      <c r="H147" s="160"/>
      <c r="I147" s="57"/>
      <c r="J147" s="57"/>
      <c r="K147" s="33"/>
      <c r="L147" s="34">
        <f t="shared" ref="L147:L148" si="7">+K147*F147</f>
        <v>0</v>
      </c>
    </row>
    <row r="148" spans="2:12" x14ac:dyDescent="0.25">
      <c r="B148" s="58" t="s">
        <v>158</v>
      </c>
      <c r="C148" s="59">
        <f>+C147+1</f>
        <v>2</v>
      </c>
      <c r="D148" s="60" t="s">
        <v>160</v>
      </c>
      <c r="E148" s="61" t="s">
        <v>39</v>
      </c>
      <c r="F148" s="61">
        <v>370</v>
      </c>
      <c r="G148" s="161"/>
      <c r="H148" s="162"/>
      <c r="I148" s="62"/>
      <c r="J148" s="62"/>
      <c r="K148" s="33"/>
      <c r="L148" s="34">
        <f t="shared" si="7"/>
        <v>0</v>
      </c>
    </row>
    <row r="149" spans="2:12" x14ac:dyDescent="0.25">
      <c r="B149" s="154" t="s">
        <v>136</v>
      </c>
      <c r="C149" s="154"/>
      <c r="D149" s="154"/>
      <c r="E149" s="154"/>
      <c r="F149" s="154"/>
      <c r="G149" s="154"/>
      <c r="H149" s="154"/>
      <c r="I149" s="154"/>
      <c r="J149" s="154"/>
      <c r="K149" s="154"/>
      <c r="L149" s="46">
        <f>SUM(L147:L148)</f>
        <v>0</v>
      </c>
    </row>
    <row r="150" spans="2:12" ht="15" customHeight="1" x14ac:dyDescent="0.25">
      <c r="B150" s="169" t="s">
        <v>161</v>
      </c>
      <c r="C150" s="169"/>
      <c r="D150" s="169"/>
      <c r="E150" s="169"/>
      <c r="F150" s="169"/>
      <c r="G150" s="169"/>
      <c r="H150" s="169"/>
      <c r="I150" s="169"/>
      <c r="J150" s="169"/>
      <c r="K150" s="169"/>
      <c r="L150" s="169"/>
    </row>
    <row r="151" spans="2:12" ht="15" customHeight="1" x14ac:dyDescent="0.25">
      <c r="B151" s="58" t="s">
        <v>162</v>
      </c>
      <c r="C151" s="59">
        <v>1</v>
      </c>
      <c r="D151" s="60" t="s">
        <v>163</v>
      </c>
      <c r="E151" s="61" t="s">
        <v>33</v>
      </c>
      <c r="F151" s="61">
        <v>60</v>
      </c>
      <c r="G151" s="161"/>
      <c r="H151" s="162"/>
      <c r="I151" s="62"/>
      <c r="J151" s="62"/>
      <c r="K151" s="33"/>
      <c r="L151" s="34">
        <f t="shared" ref="L151:L153" si="8">+K151*F151</f>
        <v>0</v>
      </c>
    </row>
    <row r="152" spans="2:12" x14ac:dyDescent="0.25">
      <c r="B152" s="58" t="s">
        <v>162</v>
      </c>
      <c r="C152" s="59">
        <f>+C151+1</f>
        <v>2</v>
      </c>
      <c r="D152" s="60" t="s">
        <v>164</v>
      </c>
      <c r="E152" s="61" t="s">
        <v>33</v>
      </c>
      <c r="F152" s="61">
        <v>60</v>
      </c>
      <c r="G152" s="161"/>
      <c r="H152" s="162"/>
      <c r="I152" s="62"/>
      <c r="J152" s="62"/>
      <c r="K152" s="33"/>
      <c r="L152" s="34">
        <f t="shared" si="8"/>
        <v>0</v>
      </c>
    </row>
    <row r="153" spans="2:12" ht="15" customHeight="1" x14ac:dyDescent="0.25">
      <c r="B153" s="58" t="s">
        <v>162</v>
      </c>
      <c r="C153" s="63">
        <v>3</v>
      </c>
      <c r="D153" s="60" t="s">
        <v>165</v>
      </c>
      <c r="E153" s="61" t="s">
        <v>33</v>
      </c>
      <c r="F153" s="36">
        <v>60</v>
      </c>
      <c r="G153" s="161"/>
      <c r="H153" s="162"/>
      <c r="I153" s="62"/>
      <c r="J153" s="62"/>
      <c r="K153" s="64"/>
      <c r="L153" s="65">
        <f t="shared" si="8"/>
        <v>0</v>
      </c>
    </row>
    <row r="154" spans="2:12" x14ac:dyDescent="0.25">
      <c r="B154" s="154" t="s">
        <v>136</v>
      </c>
      <c r="C154" s="154"/>
      <c r="D154" s="154"/>
      <c r="E154" s="154"/>
      <c r="F154" s="154"/>
      <c r="G154" s="154"/>
      <c r="H154" s="154"/>
      <c r="I154" s="154"/>
      <c r="J154" s="154"/>
      <c r="K154" s="154"/>
      <c r="L154" s="46">
        <f>SUM(L151:L153)</f>
        <v>0</v>
      </c>
    </row>
    <row r="155" spans="2:12" ht="15" customHeight="1" x14ac:dyDescent="0.25">
      <c r="B155" s="169" t="s">
        <v>166</v>
      </c>
      <c r="C155" s="169"/>
      <c r="D155" s="169"/>
      <c r="E155" s="169"/>
      <c r="F155" s="169"/>
      <c r="G155" s="169"/>
      <c r="H155" s="169"/>
      <c r="I155" s="169"/>
      <c r="J155" s="169"/>
      <c r="K155" s="169"/>
      <c r="L155" s="169"/>
    </row>
    <row r="156" spans="2:12" x14ac:dyDescent="0.25">
      <c r="B156" s="53" t="s">
        <v>167</v>
      </c>
      <c r="C156" s="54">
        <v>1</v>
      </c>
      <c r="D156" s="54" t="s">
        <v>168</v>
      </c>
      <c r="E156" s="56" t="s">
        <v>33</v>
      </c>
      <c r="F156" s="56">
        <v>80</v>
      </c>
      <c r="G156" s="159"/>
      <c r="H156" s="160"/>
      <c r="I156" s="57"/>
      <c r="J156" s="57"/>
      <c r="K156" s="33"/>
      <c r="L156" s="34">
        <f t="shared" ref="L156:L158" si="9">+K156*F156</f>
        <v>0</v>
      </c>
    </row>
    <row r="157" spans="2:12" x14ac:dyDescent="0.25">
      <c r="B157" s="58" t="s">
        <v>167</v>
      </c>
      <c r="C157" s="59">
        <v>2</v>
      </c>
      <c r="D157" s="59" t="s">
        <v>169</v>
      </c>
      <c r="E157" s="61" t="s">
        <v>33</v>
      </c>
      <c r="F157" s="61">
        <v>80</v>
      </c>
      <c r="G157" s="161"/>
      <c r="H157" s="162"/>
      <c r="I157" s="62"/>
      <c r="J157" s="62"/>
      <c r="K157" s="33"/>
      <c r="L157" s="34">
        <f t="shared" si="9"/>
        <v>0</v>
      </c>
    </row>
    <row r="158" spans="2:12" ht="15" customHeight="1" x14ac:dyDescent="0.25">
      <c r="B158" s="58" t="s">
        <v>167</v>
      </c>
      <c r="C158" s="59">
        <v>3</v>
      </c>
      <c r="D158" s="59" t="s">
        <v>170</v>
      </c>
      <c r="E158" s="61" t="s">
        <v>33</v>
      </c>
      <c r="F158" s="61">
        <v>80</v>
      </c>
      <c r="G158" s="161"/>
      <c r="H158" s="162"/>
      <c r="I158" s="62"/>
      <c r="J158" s="62"/>
      <c r="K158" s="33"/>
      <c r="L158" s="34">
        <f t="shared" si="9"/>
        <v>0</v>
      </c>
    </row>
    <row r="159" spans="2:12" x14ac:dyDescent="0.25">
      <c r="B159" s="154" t="s">
        <v>136</v>
      </c>
      <c r="C159" s="154"/>
      <c r="D159" s="154"/>
      <c r="E159" s="154"/>
      <c r="F159" s="154"/>
      <c r="G159" s="154"/>
      <c r="H159" s="154"/>
      <c r="I159" s="154"/>
      <c r="J159" s="154"/>
      <c r="K159" s="154"/>
      <c r="L159" s="46">
        <f>SUM(L156:L158)</f>
        <v>0</v>
      </c>
    </row>
    <row r="160" spans="2:12" ht="15" customHeight="1" x14ac:dyDescent="0.25">
      <c r="B160" s="169" t="s">
        <v>171</v>
      </c>
      <c r="C160" s="169"/>
      <c r="D160" s="169"/>
      <c r="E160" s="169"/>
      <c r="F160" s="169"/>
      <c r="G160" s="169"/>
      <c r="H160" s="169"/>
      <c r="I160" s="169"/>
      <c r="J160" s="169"/>
      <c r="K160" s="169"/>
      <c r="L160" s="169"/>
    </row>
    <row r="161" spans="2:12" ht="45" x14ac:dyDescent="0.25">
      <c r="B161" s="66" t="s">
        <v>172</v>
      </c>
      <c r="C161" s="67">
        <v>1</v>
      </c>
      <c r="D161" s="68" t="s">
        <v>173</v>
      </c>
      <c r="E161" s="69" t="s">
        <v>174</v>
      </c>
      <c r="F161" s="69">
        <v>80</v>
      </c>
      <c r="G161" s="159"/>
      <c r="H161" s="160"/>
      <c r="I161" s="57"/>
      <c r="J161" s="57"/>
      <c r="K161" s="33"/>
      <c r="L161" s="34">
        <f t="shared" ref="L161:L176" si="10">+K161*F161</f>
        <v>0</v>
      </c>
    </row>
    <row r="162" spans="2:12" ht="30" customHeight="1" x14ac:dyDescent="0.25">
      <c r="B162" s="70" t="s">
        <v>172</v>
      </c>
      <c r="C162" s="71">
        <f>+C161+1</f>
        <v>2</v>
      </c>
      <c r="D162" s="72" t="s">
        <v>175</v>
      </c>
      <c r="E162" s="73" t="s">
        <v>39</v>
      </c>
      <c r="F162" s="73">
        <v>6</v>
      </c>
      <c r="G162" s="161"/>
      <c r="H162" s="162"/>
      <c r="I162" s="62"/>
      <c r="J162" s="62"/>
      <c r="K162" s="33"/>
      <c r="L162" s="34">
        <f t="shared" si="10"/>
        <v>0</v>
      </c>
    </row>
    <row r="163" spans="2:12" x14ac:dyDescent="0.25">
      <c r="B163" s="70" t="s">
        <v>172</v>
      </c>
      <c r="C163" s="71">
        <v>3</v>
      </c>
      <c r="D163" s="72" t="s">
        <v>176</v>
      </c>
      <c r="E163" s="73" t="s">
        <v>39</v>
      </c>
      <c r="F163" s="73">
        <v>2</v>
      </c>
      <c r="G163" s="161"/>
      <c r="H163" s="162"/>
      <c r="I163" s="62"/>
      <c r="J163" s="62"/>
      <c r="K163" s="33"/>
      <c r="L163" s="34">
        <f t="shared" si="10"/>
        <v>0</v>
      </c>
    </row>
    <row r="164" spans="2:12" x14ac:dyDescent="0.25">
      <c r="B164" s="70" t="s">
        <v>172</v>
      </c>
      <c r="C164" s="71">
        <f>+C163+1</f>
        <v>4</v>
      </c>
      <c r="D164" s="72" t="s">
        <v>177</v>
      </c>
      <c r="E164" s="73" t="s">
        <v>39</v>
      </c>
      <c r="F164" s="73">
        <v>20</v>
      </c>
      <c r="G164" s="161"/>
      <c r="H164" s="162"/>
      <c r="I164" s="62"/>
      <c r="J164" s="62"/>
      <c r="K164" s="33"/>
      <c r="L164" s="34">
        <f t="shared" si="10"/>
        <v>0</v>
      </c>
    </row>
    <row r="165" spans="2:12" x14ac:dyDescent="0.25">
      <c r="B165" s="70" t="s">
        <v>172</v>
      </c>
      <c r="C165" s="71">
        <v>5</v>
      </c>
      <c r="D165" s="72" t="s">
        <v>178</v>
      </c>
      <c r="E165" s="73" t="s">
        <v>39</v>
      </c>
      <c r="F165" s="73">
        <v>20</v>
      </c>
      <c r="G165" s="161"/>
      <c r="H165" s="162"/>
      <c r="I165" s="62"/>
      <c r="J165" s="62"/>
      <c r="K165" s="33"/>
      <c r="L165" s="34">
        <f t="shared" si="10"/>
        <v>0</v>
      </c>
    </row>
    <row r="166" spans="2:12" x14ac:dyDescent="0.25">
      <c r="B166" s="70" t="s">
        <v>172</v>
      </c>
      <c r="C166" s="71">
        <v>6</v>
      </c>
      <c r="D166" s="72" t="s">
        <v>179</v>
      </c>
      <c r="E166" s="73" t="s">
        <v>39</v>
      </c>
      <c r="F166" s="73">
        <v>1</v>
      </c>
      <c r="G166" s="161"/>
      <c r="H166" s="162"/>
      <c r="I166" s="62"/>
      <c r="J166" s="62"/>
      <c r="K166" s="33"/>
      <c r="L166" s="34">
        <f t="shared" si="10"/>
        <v>0</v>
      </c>
    </row>
    <row r="167" spans="2:12" x14ac:dyDescent="0.25">
      <c r="B167" s="70" t="s">
        <v>172</v>
      </c>
      <c r="C167" s="71">
        <v>7</v>
      </c>
      <c r="D167" s="72" t="s">
        <v>180</v>
      </c>
      <c r="E167" s="73" t="s">
        <v>39</v>
      </c>
      <c r="F167" s="73">
        <v>2</v>
      </c>
      <c r="G167" s="161"/>
      <c r="H167" s="162"/>
      <c r="I167" s="62"/>
      <c r="J167" s="62"/>
      <c r="K167" s="33"/>
      <c r="L167" s="34">
        <f t="shared" si="10"/>
        <v>0</v>
      </c>
    </row>
    <row r="168" spans="2:12" ht="15" customHeight="1" x14ac:dyDescent="0.25">
      <c r="B168" s="70" t="s">
        <v>172</v>
      </c>
      <c r="C168" s="71">
        <v>8</v>
      </c>
      <c r="D168" s="72" t="s">
        <v>181</v>
      </c>
      <c r="E168" s="73" t="s">
        <v>39</v>
      </c>
      <c r="F168" s="73">
        <v>1</v>
      </c>
      <c r="G168" s="161"/>
      <c r="H168" s="162"/>
      <c r="I168" s="62"/>
      <c r="J168" s="62"/>
      <c r="K168" s="33"/>
      <c r="L168" s="34">
        <f t="shared" si="10"/>
        <v>0</v>
      </c>
    </row>
    <row r="169" spans="2:12" x14ac:dyDescent="0.25">
      <c r="B169" s="70" t="s">
        <v>172</v>
      </c>
      <c r="C169" s="71">
        <v>9</v>
      </c>
      <c r="D169" s="72" t="s">
        <v>182</v>
      </c>
      <c r="E169" s="73" t="s">
        <v>39</v>
      </c>
      <c r="F169" s="73">
        <v>400</v>
      </c>
      <c r="G169" s="161"/>
      <c r="H169" s="162"/>
      <c r="I169" s="62"/>
      <c r="J169" s="62"/>
      <c r="K169" s="33"/>
      <c r="L169" s="34">
        <f t="shared" si="10"/>
        <v>0</v>
      </c>
    </row>
    <row r="170" spans="2:12" ht="45" x14ac:dyDescent="0.25">
      <c r="B170" s="70" t="s">
        <v>172</v>
      </c>
      <c r="C170" s="71">
        <v>10</v>
      </c>
      <c r="D170" s="72" t="s">
        <v>183</v>
      </c>
      <c r="E170" s="73" t="s">
        <v>39</v>
      </c>
      <c r="F170" s="73">
        <v>6</v>
      </c>
      <c r="G170" s="161"/>
      <c r="H170" s="162"/>
      <c r="I170" s="62"/>
      <c r="J170" s="62"/>
      <c r="K170" s="33"/>
      <c r="L170" s="34">
        <f t="shared" si="10"/>
        <v>0</v>
      </c>
    </row>
    <row r="171" spans="2:12" ht="30" x14ac:dyDescent="0.25">
      <c r="B171" s="70" t="s">
        <v>172</v>
      </c>
      <c r="C171" s="71">
        <v>11</v>
      </c>
      <c r="D171" s="72" t="s">
        <v>184</v>
      </c>
      <c r="E171" s="73" t="s">
        <v>39</v>
      </c>
      <c r="F171" s="73">
        <v>6</v>
      </c>
      <c r="G171" s="161"/>
      <c r="H171" s="162"/>
      <c r="I171" s="62"/>
      <c r="J171" s="62"/>
      <c r="K171" s="33"/>
      <c r="L171" s="34">
        <f t="shared" si="10"/>
        <v>0</v>
      </c>
    </row>
    <row r="172" spans="2:12" x14ac:dyDescent="0.25">
      <c r="B172" s="70" t="s">
        <v>172</v>
      </c>
      <c r="C172" s="71">
        <v>12</v>
      </c>
      <c r="D172" s="72" t="s">
        <v>185</v>
      </c>
      <c r="E172" s="73" t="s">
        <v>39</v>
      </c>
      <c r="F172" s="73">
        <v>3</v>
      </c>
      <c r="G172" s="161"/>
      <c r="H172" s="162"/>
      <c r="I172" s="62"/>
      <c r="J172" s="62"/>
      <c r="K172" s="33"/>
      <c r="L172" s="34">
        <f t="shared" si="10"/>
        <v>0</v>
      </c>
    </row>
    <row r="173" spans="2:12" s="74" customFormat="1" ht="30" customHeight="1" x14ac:dyDescent="0.25">
      <c r="B173" s="70" t="s">
        <v>172</v>
      </c>
      <c r="C173" s="71">
        <v>13</v>
      </c>
      <c r="D173" s="72" t="s">
        <v>186</v>
      </c>
      <c r="E173" s="73" t="s">
        <v>39</v>
      </c>
      <c r="F173" s="73">
        <v>10</v>
      </c>
      <c r="G173" s="161"/>
      <c r="H173" s="162"/>
      <c r="I173" s="62"/>
      <c r="J173" s="62"/>
      <c r="K173" s="33"/>
      <c r="L173" s="34">
        <f t="shared" si="10"/>
        <v>0</v>
      </c>
    </row>
    <row r="174" spans="2:12" s="74" customFormat="1" ht="30" x14ac:dyDescent="0.25">
      <c r="B174" s="70" t="s">
        <v>172</v>
      </c>
      <c r="C174" s="71">
        <v>14</v>
      </c>
      <c r="D174" s="72" t="s">
        <v>187</v>
      </c>
      <c r="E174" s="73" t="s">
        <v>39</v>
      </c>
      <c r="F174" s="73">
        <v>6</v>
      </c>
      <c r="G174" s="161"/>
      <c r="H174" s="162"/>
      <c r="I174" s="62"/>
      <c r="J174" s="62"/>
      <c r="K174" s="33"/>
      <c r="L174" s="34">
        <f t="shared" si="10"/>
        <v>0</v>
      </c>
    </row>
    <row r="175" spans="2:12" s="74" customFormat="1" ht="30" x14ac:dyDescent="0.25">
      <c r="B175" s="70" t="s">
        <v>172</v>
      </c>
      <c r="C175" s="71">
        <v>15</v>
      </c>
      <c r="D175" s="60" t="s">
        <v>188</v>
      </c>
      <c r="E175" s="61" t="s">
        <v>33</v>
      </c>
      <c r="F175" s="61">
        <v>20</v>
      </c>
      <c r="G175" s="161"/>
      <c r="H175" s="162"/>
      <c r="I175" s="62"/>
      <c r="J175" s="62"/>
      <c r="K175" s="33"/>
      <c r="L175" s="34">
        <f t="shared" si="10"/>
        <v>0</v>
      </c>
    </row>
    <row r="176" spans="2:12" s="74" customFormat="1" x14ac:dyDescent="0.25">
      <c r="B176" s="70" t="s">
        <v>172</v>
      </c>
      <c r="C176" s="71">
        <v>16</v>
      </c>
      <c r="D176" s="60" t="s">
        <v>189</v>
      </c>
      <c r="E176" s="61" t="s">
        <v>33</v>
      </c>
      <c r="F176" s="61">
        <v>500</v>
      </c>
      <c r="G176" s="161"/>
      <c r="H176" s="162"/>
      <c r="I176" s="62"/>
      <c r="J176" s="62"/>
      <c r="K176" s="33"/>
      <c r="L176" s="34">
        <f t="shared" si="10"/>
        <v>0</v>
      </c>
    </row>
    <row r="177" spans="2:12" x14ac:dyDescent="0.25">
      <c r="B177" s="154" t="s">
        <v>136</v>
      </c>
      <c r="C177" s="154"/>
      <c r="D177" s="154"/>
      <c r="E177" s="154"/>
      <c r="F177" s="154"/>
      <c r="G177" s="154"/>
      <c r="H177" s="154"/>
      <c r="I177" s="154"/>
      <c r="J177" s="154"/>
      <c r="K177" s="154"/>
      <c r="L177" s="46">
        <f>SUM(L161:L176)</f>
        <v>0</v>
      </c>
    </row>
    <row r="178" spans="2:12" s="74" customFormat="1" ht="15" customHeight="1" x14ac:dyDescent="0.25">
      <c r="B178" s="169" t="s">
        <v>190</v>
      </c>
      <c r="C178" s="169"/>
      <c r="D178" s="169"/>
      <c r="E178" s="169"/>
      <c r="F178" s="169"/>
      <c r="G178" s="169"/>
      <c r="H178" s="169"/>
      <c r="I178" s="169"/>
      <c r="J178" s="169"/>
      <c r="K178" s="169"/>
      <c r="L178" s="169"/>
    </row>
    <row r="179" spans="2:12" s="74" customFormat="1" ht="30" x14ac:dyDescent="0.25">
      <c r="B179" s="66" t="s">
        <v>191</v>
      </c>
      <c r="C179" s="67">
        <v>1</v>
      </c>
      <c r="D179" s="68" t="s">
        <v>192</v>
      </c>
      <c r="E179" s="69" t="s">
        <v>39</v>
      </c>
      <c r="F179" s="69">
        <v>20</v>
      </c>
      <c r="G179" s="159"/>
      <c r="H179" s="160"/>
      <c r="I179" s="57"/>
      <c r="J179" s="57"/>
      <c r="K179" s="33"/>
      <c r="L179" s="34">
        <f t="shared" ref="L179:L181" si="11">+K179*F179</f>
        <v>0</v>
      </c>
    </row>
    <row r="180" spans="2:12" ht="45" x14ac:dyDescent="0.25">
      <c r="B180" s="70" t="s">
        <v>191</v>
      </c>
      <c r="C180" s="71">
        <v>2</v>
      </c>
      <c r="D180" s="72" t="s">
        <v>193</v>
      </c>
      <c r="E180" s="73" t="s">
        <v>39</v>
      </c>
      <c r="F180" s="73">
        <v>2</v>
      </c>
      <c r="G180" s="161"/>
      <c r="H180" s="162"/>
      <c r="I180" s="62"/>
      <c r="J180" s="62"/>
      <c r="K180" s="33"/>
      <c r="L180" s="34">
        <f t="shared" si="11"/>
        <v>0</v>
      </c>
    </row>
    <row r="181" spans="2:12" ht="60" x14ac:dyDescent="0.25">
      <c r="B181" s="70" t="s">
        <v>191</v>
      </c>
      <c r="C181" s="71">
        <v>3</v>
      </c>
      <c r="D181" s="72" t="s">
        <v>194</v>
      </c>
      <c r="E181" s="73" t="s">
        <v>39</v>
      </c>
      <c r="F181" s="73">
        <v>2</v>
      </c>
      <c r="G181" s="161"/>
      <c r="H181" s="162"/>
      <c r="I181" s="62"/>
      <c r="J181" s="62"/>
      <c r="K181" s="33"/>
      <c r="L181" s="34">
        <f t="shared" si="11"/>
        <v>0</v>
      </c>
    </row>
    <row r="182" spans="2:12" x14ac:dyDescent="0.25">
      <c r="B182" s="154" t="s">
        <v>136</v>
      </c>
      <c r="C182" s="154"/>
      <c r="D182" s="154"/>
      <c r="E182" s="154"/>
      <c r="F182" s="154"/>
      <c r="G182" s="154"/>
      <c r="H182" s="154"/>
      <c r="I182" s="154"/>
      <c r="J182" s="154"/>
      <c r="K182" s="154"/>
      <c r="L182" s="46">
        <f>SUM(L179:L181)</f>
        <v>0</v>
      </c>
    </row>
    <row r="183" spans="2:12" ht="15" customHeight="1" x14ac:dyDescent="0.25">
      <c r="B183" s="169" t="s">
        <v>195</v>
      </c>
      <c r="C183" s="169"/>
      <c r="D183" s="169"/>
      <c r="E183" s="169"/>
      <c r="F183" s="169"/>
      <c r="G183" s="169"/>
      <c r="H183" s="169"/>
      <c r="I183" s="169"/>
      <c r="J183" s="169"/>
      <c r="K183" s="169"/>
      <c r="L183" s="169"/>
    </row>
    <row r="184" spans="2:12" ht="30" x14ac:dyDescent="0.25">
      <c r="B184" s="66" t="s">
        <v>196</v>
      </c>
      <c r="C184" s="67">
        <v>1</v>
      </c>
      <c r="D184" s="68" t="s">
        <v>197</v>
      </c>
      <c r="E184" s="69" t="s">
        <v>198</v>
      </c>
      <c r="F184" s="69">
        <v>1</v>
      </c>
      <c r="G184" s="159"/>
      <c r="H184" s="160"/>
      <c r="I184" s="57"/>
      <c r="J184" s="57"/>
      <c r="K184" s="33"/>
      <c r="L184" s="34">
        <f t="shared" ref="L184:L185" si="12">+K184*F184</f>
        <v>0</v>
      </c>
    </row>
    <row r="185" spans="2:12" ht="30" x14ac:dyDescent="0.25">
      <c r="B185" s="70" t="s">
        <v>196</v>
      </c>
      <c r="C185" s="71">
        <v>2</v>
      </c>
      <c r="D185" s="72" t="s">
        <v>199</v>
      </c>
      <c r="E185" s="73" t="s">
        <v>198</v>
      </c>
      <c r="F185" s="73">
        <v>1</v>
      </c>
      <c r="G185" s="161"/>
      <c r="H185" s="162"/>
      <c r="I185" s="62"/>
      <c r="J185" s="62"/>
      <c r="K185" s="33"/>
      <c r="L185" s="34">
        <f t="shared" si="12"/>
        <v>0</v>
      </c>
    </row>
    <row r="186" spans="2:12" x14ac:dyDescent="0.25">
      <c r="B186" s="154" t="s">
        <v>136</v>
      </c>
      <c r="C186" s="154"/>
      <c r="D186" s="154"/>
      <c r="E186" s="154"/>
      <c r="F186" s="154"/>
      <c r="G186" s="154"/>
      <c r="H186" s="154"/>
      <c r="I186" s="154"/>
      <c r="J186" s="154"/>
      <c r="K186" s="154"/>
      <c r="L186" s="46">
        <f>SUM(L184:L185)</f>
        <v>0</v>
      </c>
    </row>
    <row r="187" spans="2:12" ht="15" customHeight="1" x14ac:dyDescent="0.25">
      <c r="B187" s="169" t="s">
        <v>200</v>
      </c>
      <c r="C187" s="169"/>
      <c r="D187" s="169"/>
      <c r="E187" s="169"/>
      <c r="F187" s="169"/>
      <c r="G187" s="169"/>
      <c r="H187" s="169"/>
      <c r="I187" s="169"/>
      <c r="J187" s="169"/>
      <c r="K187" s="169"/>
      <c r="L187" s="169"/>
    </row>
    <row r="188" spans="2:12" ht="30" x14ac:dyDescent="0.25">
      <c r="B188" s="66" t="s">
        <v>201</v>
      </c>
      <c r="C188" s="67">
        <v>1</v>
      </c>
      <c r="D188" s="68" t="s">
        <v>202</v>
      </c>
      <c r="E188" s="69" t="s">
        <v>198</v>
      </c>
      <c r="F188" s="69">
        <v>150</v>
      </c>
      <c r="G188" s="159"/>
      <c r="H188" s="160"/>
      <c r="I188" s="57"/>
      <c r="J188" s="57"/>
      <c r="K188" s="33"/>
      <c r="L188" s="34">
        <f t="shared" ref="L188:L191" si="13">+K188*F188</f>
        <v>0</v>
      </c>
    </row>
    <row r="189" spans="2:12" x14ac:dyDescent="0.25">
      <c r="B189" s="70" t="s">
        <v>201</v>
      </c>
      <c r="C189" s="71">
        <v>2</v>
      </c>
      <c r="D189" s="72" t="s">
        <v>203</v>
      </c>
      <c r="E189" s="73" t="s">
        <v>198</v>
      </c>
      <c r="F189" s="73">
        <v>200</v>
      </c>
      <c r="G189" s="161"/>
      <c r="H189" s="162"/>
      <c r="I189" s="62"/>
      <c r="J189" s="62"/>
      <c r="K189" s="33"/>
      <c r="L189" s="34">
        <f t="shared" si="13"/>
        <v>0</v>
      </c>
    </row>
    <row r="190" spans="2:12" x14ac:dyDescent="0.25">
      <c r="B190" s="70" t="s">
        <v>201</v>
      </c>
      <c r="C190" s="71">
        <v>3</v>
      </c>
      <c r="D190" s="72" t="s">
        <v>204</v>
      </c>
      <c r="E190" s="73" t="s">
        <v>198</v>
      </c>
      <c r="F190" s="73">
        <v>5</v>
      </c>
      <c r="G190" s="161"/>
      <c r="H190" s="162"/>
      <c r="I190" s="62"/>
      <c r="J190" s="62"/>
      <c r="K190" s="33"/>
      <c r="L190" s="34">
        <f t="shared" si="13"/>
        <v>0</v>
      </c>
    </row>
    <row r="191" spans="2:12" x14ac:dyDescent="0.25">
      <c r="B191" s="70" t="s">
        <v>201</v>
      </c>
      <c r="C191" s="71">
        <v>4</v>
      </c>
      <c r="D191" s="72" t="s">
        <v>205</v>
      </c>
      <c r="E191" s="73" t="s">
        <v>198</v>
      </c>
      <c r="F191" s="73">
        <v>5</v>
      </c>
      <c r="G191" s="161"/>
      <c r="H191" s="162"/>
      <c r="I191" s="62"/>
      <c r="J191" s="62"/>
      <c r="K191" s="33"/>
      <c r="L191" s="34">
        <f t="shared" si="13"/>
        <v>0</v>
      </c>
    </row>
    <row r="192" spans="2:12" x14ac:dyDescent="0.25">
      <c r="B192" s="154" t="s">
        <v>136</v>
      </c>
      <c r="C192" s="154"/>
      <c r="D192" s="154"/>
      <c r="E192" s="154"/>
      <c r="F192" s="154"/>
      <c r="G192" s="154"/>
      <c r="H192" s="154"/>
      <c r="I192" s="154"/>
      <c r="J192" s="154"/>
      <c r="K192" s="154"/>
      <c r="L192" s="46">
        <f>SUM(L188:L191)</f>
        <v>0</v>
      </c>
    </row>
    <row r="193" spans="2:12" ht="15" customHeight="1" x14ac:dyDescent="0.25">
      <c r="B193" s="168" t="s">
        <v>206</v>
      </c>
      <c r="C193" s="168"/>
      <c r="D193" s="168"/>
      <c r="E193" s="168"/>
      <c r="F193" s="168"/>
      <c r="G193" s="168"/>
      <c r="H193" s="168"/>
      <c r="I193" s="168"/>
      <c r="J193" s="168"/>
      <c r="K193" s="168"/>
      <c r="L193" s="168"/>
    </row>
    <row r="194" spans="2:12" ht="30" x14ac:dyDescent="0.25">
      <c r="B194" s="66" t="s">
        <v>207</v>
      </c>
      <c r="C194" s="67">
        <v>1</v>
      </c>
      <c r="D194" s="68" t="s">
        <v>208</v>
      </c>
      <c r="E194" s="69" t="s">
        <v>33</v>
      </c>
      <c r="F194" s="69">
        <v>60</v>
      </c>
      <c r="G194" s="159"/>
      <c r="H194" s="160"/>
      <c r="I194" s="57"/>
      <c r="J194" s="57"/>
      <c r="K194" s="33"/>
      <c r="L194" s="34">
        <f t="shared" ref="L194:L196" si="14">+K194*F194</f>
        <v>0</v>
      </c>
    </row>
    <row r="195" spans="2:12" ht="30" x14ac:dyDescent="0.25">
      <c r="B195" s="70" t="s">
        <v>207</v>
      </c>
      <c r="C195" s="71">
        <v>2</v>
      </c>
      <c r="D195" s="72" t="s">
        <v>209</v>
      </c>
      <c r="E195" s="73" t="s">
        <v>33</v>
      </c>
      <c r="F195" s="73">
        <v>60</v>
      </c>
      <c r="G195" s="161"/>
      <c r="H195" s="162"/>
      <c r="I195" s="62"/>
      <c r="J195" s="62"/>
      <c r="K195" s="33"/>
      <c r="L195" s="34">
        <f t="shared" si="14"/>
        <v>0</v>
      </c>
    </row>
    <row r="196" spans="2:12" ht="30" x14ac:dyDescent="0.25">
      <c r="B196" s="70" t="s">
        <v>207</v>
      </c>
      <c r="C196" s="71">
        <v>3</v>
      </c>
      <c r="D196" s="72" t="s">
        <v>210</v>
      </c>
      <c r="E196" s="73" t="s">
        <v>33</v>
      </c>
      <c r="F196" s="73">
        <v>24</v>
      </c>
      <c r="G196" s="161"/>
      <c r="H196" s="162"/>
      <c r="I196" s="62"/>
      <c r="J196" s="62"/>
      <c r="K196" s="33"/>
      <c r="L196" s="34">
        <f t="shared" si="14"/>
        <v>0</v>
      </c>
    </row>
    <row r="197" spans="2:12" x14ac:dyDescent="0.25">
      <c r="B197" s="154" t="s">
        <v>136</v>
      </c>
      <c r="C197" s="154"/>
      <c r="D197" s="154"/>
      <c r="E197" s="154"/>
      <c r="F197" s="154"/>
      <c r="G197" s="154"/>
      <c r="H197" s="154"/>
      <c r="I197" s="154"/>
      <c r="J197" s="154"/>
      <c r="K197" s="154"/>
      <c r="L197" s="46">
        <f>SUM(L194:L196)</f>
        <v>0</v>
      </c>
    </row>
    <row r="198" spans="2:12" ht="15" customHeight="1" x14ac:dyDescent="0.25">
      <c r="B198" s="167" t="s">
        <v>211</v>
      </c>
      <c r="C198" s="167"/>
      <c r="D198" s="167"/>
      <c r="E198" s="167"/>
      <c r="F198" s="167"/>
      <c r="G198" s="167"/>
      <c r="H198" s="167"/>
      <c r="I198" s="167"/>
      <c r="J198" s="167"/>
      <c r="K198" s="167"/>
      <c r="L198" s="167"/>
    </row>
    <row r="199" spans="2:12" x14ac:dyDescent="0.25">
      <c r="B199" s="66" t="s">
        <v>212</v>
      </c>
      <c r="C199" s="75">
        <v>1</v>
      </c>
      <c r="D199" s="76" t="s">
        <v>213</v>
      </c>
      <c r="E199" s="77" t="s">
        <v>33</v>
      </c>
      <c r="F199" s="78">
        <v>20</v>
      </c>
      <c r="G199" s="166"/>
      <c r="H199" s="166"/>
      <c r="I199" s="57"/>
      <c r="J199" s="57"/>
      <c r="K199" s="33"/>
      <c r="L199" s="34">
        <f t="shared" ref="L199:L246" si="15">+K199*F199</f>
        <v>0</v>
      </c>
    </row>
    <row r="200" spans="2:12" x14ac:dyDescent="0.25">
      <c r="B200" s="70" t="s">
        <v>212</v>
      </c>
      <c r="C200" s="79">
        <v>2</v>
      </c>
      <c r="D200" s="80" t="s">
        <v>214</v>
      </c>
      <c r="E200" s="73" t="s">
        <v>33</v>
      </c>
      <c r="F200" s="81">
        <v>800</v>
      </c>
      <c r="G200" s="163"/>
      <c r="H200" s="163"/>
      <c r="I200" s="62"/>
      <c r="J200" s="62"/>
      <c r="K200" s="33"/>
      <c r="L200" s="34">
        <f t="shared" si="15"/>
        <v>0</v>
      </c>
    </row>
    <row r="201" spans="2:12" x14ac:dyDescent="0.25">
      <c r="B201" s="70" t="s">
        <v>212</v>
      </c>
      <c r="C201" s="79">
        <v>3</v>
      </c>
      <c r="D201" s="80" t="s">
        <v>215</v>
      </c>
      <c r="E201" s="82" t="s">
        <v>33</v>
      </c>
      <c r="F201" s="81">
        <v>800</v>
      </c>
      <c r="G201" s="163"/>
      <c r="H201" s="163"/>
      <c r="I201" s="62"/>
      <c r="J201" s="62"/>
      <c r="K201" s="33"/>
      <c r="L201" s="34">
        <f t="shared" si="15"/>
        <v>0</v>
      </c>
    </row>
    <row r="202" spans="2:12" x14ac:dyDescent="0.25">
      <c r="B202" s="70" t="s">
        <v>212</v>
      </c>
      <c r="C202" s="79">
        <v>4</v>
      </c>
      <c r="D202" s="80" t="s">
        <v>216</v>
      </c>
      <c r="E202" s="82" t="s">
        <v>33</v>
      </c>
      <c r="F202" s="81">
        <v>8</v>
      </c>
      <c r="G202" s="163"/>
      <c r="H202" s="163"/>
      <c r="I202" s="62"/>
      <c r="J202" s="62"/>
      <c r="K202" s="33"/>
      <c r="L202" s="34">
        <f t="shared" si="15"/>
        <v>0</v>
      </c>
    </row>
    <row r="203" spans="2:12" ht="15" customHeight="1" x14ac:dyDescent="0.25">
      <c r="B203" s="70" t="s">
        <v>212</v>
      </c>
      <c r="C203" s="79">
        <v>5</v>
      </c>
      <c r="D203" s="80" t="s">
        <v>217</v>
      </c>
      <c r="E203" s="82" t="s">
        <v>33</v>
      </c>
      <c r="F203" s="81">
        <v>8</v>
      </c>
      <c r="G203" s="163"/>
      <c r="H203" s="163"/>
      <c r="I203" s="62"/>
      <c r="J203" s="62"/>
      <c r="K203" s="33"/>
      <c r="L203" s="34">
        <f t="shared" si="15"/>
        <v>0</v>
      </c>
    </row>
    <row r="204" spans="2:12" ht="15" customHeight="1" x14ac:dyDescent="0.25">
      <c r="B204" s="70" t="s">
        <v>212</v>
      </c>
      <c r="C204" s="79">
        <v>6</v>
      </c>
      <c r="D204" s="80" t="s">
        <v>218</v>
      </c>
      <c r="E204" s="82" t="s">
        <v>33</v>
      </c>
      <c r="F204" s="81">
        <v>800</v>
      </c>
      <c r="G204" s="163"/>
      <c r="H204" s="163"/>
      <c r="I204" s="62"/>
      <c r="J204" s="62"/>
      <c r="K204" s="33"/>
      <c r="L204" s="34">
        <f t="shared" si="15"/>
        <v>0</v>
      </c>
    </row>
    <row r="205" spans="2:12" ht="15" customHeight="1" x14ac:dyDescent="0.25">
      <c r="B205" s="70" t="s">
        <v>212</v>
      </c>
      <c r="C205" s="79">
        <v>7</v>
      </c>
      <c r="D205" s="83" t="s">
        <v>219</v>
      </c>
      <c r="E205" s="82" t="s">
        <v>33</v>
      </c>
      <c r="F205" s="81">
        <v>8</v>
      </c>
      <c r="G205" s="163"/>
      <c r="H205" s="163"/>
      <c r="I205" s="62"/>
      <c r="J205" s="62"/>
      <c r="K205" s="33"/>
      <c r="L205" s="34">
        <f t="shared" si="15"/>
        <v>0</v>
      </c>
    </row>
    <row r="206" spans="2:12" x14ac:dyDescent="0.25">
      <c r="B206" s="70" t="s">
        <v>212</v>
      </c>
      <c r="C206" s="79">
        <v>8</v>
      </c>
      <c r="D206" s="80" t="s">
        <v>220</v>
      </c>
      <c r="E206" s="82" t="s">
        <v>33</v>
      </c>
      <c r="F206" s="81">
        <v>800</v>
      </c>
      <c r="G206" s="163"/>
      <c r="H206" s="163"/>
      <c r="I206" s="62"/>
      <c r="J206" s="62"/>
      <c r="K206" s="33"/>
      <c r="L206" s="34">
        <f t="shared" si="15"/>
        <v>0</v>
      </c>
    </row>
    <row r="207" spans="2:12" ht="15" customHeight="1" x14ac:dyDescent="0.25">
      <c r="B207" s="70" t="s">
        <v>212</v>
      </c>
      <c r="C207" s="79">
        <v>9</v>
      </c>
      <c r="D207" s="80" t="s">
        <v>221</v>
      </c>
      <c r="E207" s="82" t="s">
        <v>33</v>
      </c>
      <c r="F207" s="81">
        <v>8</v>
      </c>
      <c r="G207" s="163"/>
      <c r="H207" s="163"/>
      <c r="I207" s="62"/>
      <c r="J207" s="62"/>
      <c r="K207" s="33"/>
      <c r="L207" s="34">
        <f t="shared" si="15"/>
        <v>0</v>
      </c>
    </row>
    <row r="208" spans="2:12" ht="15" customHeight="1" x14ac:dyDescent="0.25">
      <c r="B208" s="70" t="s">
        <v>212</v>
      </c>
      <c r="C208" s="79">
        <v>10</v>
      </c>
      <c r="D208" s="84" t="s">
        <v>222</v>
      </c>
      <c r="E208" s="82" t="s">
        <v>33</v>
      </c>
      <c r="F208" s="81">
        <v>1000</v>
      </c>
      <c r="G208" s="163"/>
      <c r="H208" s="163"/>
      <c r="I208" s="62"/>
      <c r="J208" s="62"/>
      <c r="K208" s="33"/>
      <c r="L208" s="34">
        <f t="shared" si="15"/>
        <v>0</v>
      </c>
    </row>
    <row r="209" spans="2:12" x14ac:dyDescent="0.25">
      <c r="B209" s="70" t="s">
        <v>212</v>
      </c>
      <c r="C209" s="79">
        <v>11</v>
      </c>
      <c r="D209" s="84" t="s">
        <v>223</v>
      </c>
      <c r="E209" s="82" t="s">
        <v>33</v>
      </c>
      <c r="F209" s="81">
        <v>12</v>
      </c>
      <c r="G209" s="163"/>
      <c r="H209" s="163"/>
      <c r="I209" s="62"/>
      <c r="J209" s="62"/>
      <c r="K209" s="33"/>
      <c r="L209" s="34">
        <f t="shared" si="15"/>
        <v>0</v>
      </c>
    </row>
    <row r="210" spans="2:12" x14ac:dyDescent="0.25">
      <c r="B210" s="70" t="s">
        <v>212</v>
      </c>
      <c r="C210" s="79">
        <v>12</v>
      </c>
      <c r="D210" s="83" t="s">
        <v>224</v>
      </c>
      <c r="E210" s="82" t="s">
        <v>33</v>
      </c>
      <c r="F210" s="81">
        <v>600</v>
      </c>
      <c r="G210" s="163"/>
      <c r="H210" s="163"/>
      <c r="I210" s="62"/>
      <c r="J210" s="62"/>
      <c r="K210" s="33"/>
      <c r="L210" s="34">
        <f t="shared" si="15"/>
        <v>0</v>
      </c>
    </row>
    <row r="211" spans="2:12" x14ac:dyDescent="0.25">
      <c r="B211" s="70" t="s">
        <v>212</v>
      </c>
      <c r="C211" s="79">
        <v>13</v>
      </c>
      <c r="D211" s="80" t="s">
        <v>225</v>
      </c>
      <c r="E211" s="82" t="s">
        <v>33</v>
      </c>
      <c r="F211" s="81">
        <v>8</v>
      </c>
      <c r="G211" s="163"/>
      <c r="H211" s="163"/>
      <c r="I211" s="62"/>
      <c r="J211" s="62"/>
      <c r="K211" s="33"/>
      <c r="L211" s="34">
        <f t="shared" si="15"/>
        <v>0</v>
      </c>
    </row>
    <row r="212" spans="2:12" x14ac:dyDescent="0.25">
      <c r="B212" s="70" t="s">
        <v>212</v>
      </c>
      <c r="C212" s="79">
        <v>14</v>
      </c>
      <c r="D212" s="85" t="s">
        <v>226</v>
      </c>
      <c r="E212" s="82" t="s">
        <v>33</v>
      </c>
      <c r="F212" s="81">
        <v>600</v>
      </c>
      <c r="G212" s="163"/>
      <c r="H212" s="163"/>
      <c r="I212" s="62"/>
      <c r="J212" s="62"/>
      <c r="K212" s="33"/>
      <c r="L212" s="34">
        <f t="shared" si="15"/>
        <v>0</v>
      </c>
    </row>
    <row r="213" spans="2:12" x14ac:dyDescent="0.25">
      <c r="B213" s="70" t="s">
        <v>212</v>
      </c>
      <c r="C213" s="79">
        <v>15</v>
      </c>
      <c r="D213" s="80" t="s">
        <v>227</v>
      </c>
      <c r="E213" s="82" t="s">
        <v>33</v>
      </c>
      <c r="F213" s="81">
        <v>8</v>
      </c>
      <c r="G213" s="163"/>
      <c r="H213" s="163"/>
      <c r="I213" s="62"/>
      <c r="J213" s="62"/>
      <c r="K213" s="33"/>
      <c r="L213" s="34">
        <f t="shared" si="15"/>
        <v>0</v>
      </c>
    </row>
    <row r="214" spans="2:12" x14ac:dyDescent="0.25">
      <c r="B214" s="70" t="s">
        <v>212</v>
      </c>
      <c r="C214" s="79">
        <v>16</v>
      </c>
      <c r="D214" s="72" t="s">
        <v>228</v>
      </c>
      <c r="E214" s="82" t="s">
        <v>33</v>
      </c>
      <c r="F214" s="81">
        <v>200</v>
      </c>
      <c r="G214" s="163"/>
      <c r="H214" s="163"/>
      <c r="I214" s="62"/>
      <c r="J214" s="62"/>
      <c r="K214" s="33"/>
      <c r="L214" s="34">
        <f t="shared" si="15"/>
        <v>0</v>
      </c>
    </row>
    <row r="215" spans="2:12" x14ac:dyDescent="0.25">
      <c r="B215" s="70" t="s">
        <v>212</v>
      </c>
      <c r="C215" s="79">
        <v>17</v>
      </c>
      <c r="D215" s="72" t="s">
        <v>229</v>
      </c>
      <c r="E215" s="82" t="s">
        <v>33</v>
      </c>
      <c r="F215" s="81">
        <v>4</v>
      </c>
      <c r="G215" s="163"/>
      <c r="H215" s="163"/>
      <c r="I215" s="62"/>
      <c r="J215" s="62"/>
      <c r="K215" s="33"/>
      <c r="L215" s="34">
        <f t="shared" si="15"/>
        <v>0</v>
      </c>
    </row>
    <row r="216" spans="2:12" x14ac:dyDescent="0.25">
      <c r="B216" s="70" t="s">
        <v>212</v>
      </c>
      <c r="C216" s="79">
        <v>18</v>
      </c>
      <c r="D216" s="72" t="s">
        <v>230</v>
      </c>
      <c r="E216" s="82" t="s">
        <v>33</v>
      </c>
      <c r="F216" s="81">
        <v>200</v>
      </c>
      <c r="G216" s="163"/>
      <c r="H216" s="163"/>
      <c r="I216" s="62"/>
      <c r="J216" s="62"/>
      <c r="K216" s="33"/>
      <c r="L216" s="34">
        <f t="shared" si="15"/>
        <v>0</v>
      </c>
    </row>
    <row r="217" spans="2:12" x14ac:dyDescent="0.25">
      <c r="B217" s="70" t="s">
        <v>212</v>
      </c>
      <c r="C217" s="79">
        <v>19</v>
      </c>
      <c r="D217" s="72" t="s">
        <v>231</v>
      </c>
      <c r="E217" s="82" t="s">
        <v>33</v>
      </c>
      <c r="F217" s="81">
        <v>4</v>
      </c>
      <c r="G217" s="163"/>
      <c r="H217" s="163"/>
      <c r="I217" s="62"/>
      <c r="J217" s="62"/>
      <c r="K217" s="33"/>
      <c r="L217" s="34">
        <f t="shared" si="15"/>
        <v>0</v>
      </c>
    </row>
    <row r="218" spans="2:12" ht="15" customHeight="1" x14ac:dyDescent="0.25">
      <c r="B218" s="70" t="s">
        <v>212</v>
      </c>
      <c r="C218" s="79">
        <v>20</v>
      </c>
      <c r="D218" s="72" t="s">
        <v>232</v>
      </c>
      <c r="E218" s="86" t="s">
        <v>233</v>
      </c>
      <c r="F218" s="81">
        <v>4000</v>
      </c>
      <c r="G218" s="163"/>
      <c r="H218" s="163"/>
      <c r="I218" s="62"/>
      <c r="J218" s="62"/>
      <c r="K218" s="33"/>
      <c r="L218" s="34">
        <f t="shared" si="15"/>
        <v>0</v>
      </c>
    </row>
    <row r="219" spans="2:12" ht="15" customHeight="1" x14ac:dyDescent="0.25">
      <c r="B219" s="70" t="s">
        <v>212</v>
      </c>
      <c r="C219" s="79">
        <v>21</v>
      </c>
      <c r="D219" s="72" t="s">
        <v>234</v>
      </c>
      <c r="E219" s="86" t="s">
        <v>233</v>
      </c>
      <c r="F219" s="81">
        <v>4000</v>
      </c>
      <c r="G219" s="163"/>
      <c r="H219" s="163"/>
      <c r="I219" s="62"/>
      <c r="J219" s="62"/>
      <c r="K219" s="33"/>
      <c r="L219" s="34">
        <f t="shared" si="15"/>
        <v>0</v>
      </c>
    </row>
    <row r="220" spans="2:12" x14ac:dyDescent="0.25">
      <c r="B220" s="70" t="s">
        <v>212</v>
      </c>
      <c r="C220" s="79">
        <v>22</v>
      </c>
      <c r="D220" s="72" t="s">
        <v>235</v>
      </c>
      <c r="E220" s="82" t="s">
        <v>33</v>
      </c>
      <c r="F220" s="81">
        <v>70</v>
      </c>
      <c r="G220" s="163"/>
      <c r="H220" s="163"/>
      <c r="I220" s="62"/>
      <c r="J220" s="62"/>
      <c r="K220" s="33"/>
      <c r="L220" s="34">
        <f t="shared" si="15"/>
        <v>0</v>
      </c>
    </row>
    <row r="221" spans="2:12" x14ac:dyDescent="0.25">
      <c r="B221" s="70" t="s">
        <v>212</v>
      </c>
      <c r="C221" s="79">
        <v>23</v>
      </c>
      <c r="D221" s="72" t="s">
        <v>236</v>
      </c>
      <c r="E221" s="82" t="s">
        <v>33</v>
      </c>
      <c r="F221" s="81">
        <v>1200</v>
      </c>
      <c r="G221" s="163"/>
      <c r="H221" s="163"/>
      <c r="I221" s="62"/>
      <c r="J221" s="62"/>
      <c r="K221" s="33"/>
      <c r="L221" s="34">
        <f t="shared" si="15"/>
        <v>0</v>
      </c>
    </row>
    <row r="222" spans="2:12" x14ac:dyDescent="0.25">
      <c r="B222" s="70" t="s">
        <v>212</v>
      </c>
      <c r="C222" s="79">
        <v>24</v>
      </c>
      <c r="D222" s="72" t="s">
        <v>237</v>
      </c>
      <c r="E222" s="82" t="s">
        <v>33</v>
      </c>
      <c r="F222" s="81">
        <v>6000</v>
      </c>
      <c r="G222" s="163"/>
      <c r="H222" s="163"/>
      <c r="I222" s="62"/>
      <c r="J222" s="62"/>
      <c r="K222" s="33"/>
      <c r="L222" s="34">
        <f t="shared" si="15"/>
        <v>0</v>
      </c>
    </row>
    <row r="223" spans="2:12" ht="30" customHeight="1" x14ac:dyDescent="0.25">
      <c r="B223" s="70" t="s">
        <v>212</v>
      </c>
      <c r="C223" s="79">
        <v>25</v>
      </c>
      <c r="D223" s="72" t="s">
        <v>238</v>
      </c>
      <c r="E223" s="86" t="s">
        <v>33</v>
      </c>
      <c r="F223" s="81">
        <v>15</v>
      </c>
      <c r="G223" s="163"/>
      <c r="H223" s="163"/>
      <c r="I223" s="62"/>
      <c r="J223" s="62"/>
      <c r="K223" s="33"/>
      <c r="L223" s="34">
        <f t="shared" si="15"/>
        <v>0</v>
      </c>
    </row>
    <row r="224" spans="2:12" x14ac:dyDescent="0.25">
      <c r="B224" s="70" t="s">
        <v>212</v>
      </c>
      <c r="C224" s="79">
        <f t="shared" ref="C224:C231" si="16">+C223+1</f>
        <v>26</v>
      </c>
      <c r="D224" s="72" t="s">
        <v>239</v>
      </c>
      <c r="E224" s="86" t="s">
        <v>33</v>
      </c>
      <c r="F224" s="81">
        <v>200</v>
      </c>
      <c r="G224" s="163"/>
      <c r="H224" s="163"/>
      <c r="I224" s="62"/>
      <c r="J224" s="62"/>
      <c r="K224" s="33"/>
      <c r="L224" s="34">
        <f t="shared" si="15"/>
        <v>0</v>
      </c>
    </row>
    <row r="225" spans="2:12" x14ac:dyDescent="0.25">
      <c r="B225" s="70" t="s">
        <v>212</v>
      </c>
      <c r="C225" s="79">
        <f t="shared" si="16"/>
        <v>27</v>
      </c>
      <c r="D225" s="72" t="s">
        <v>240</v>
      </c>
      <c r="E225" s="86" t="s">
        <v>33</v>
      </c>
      <c r="F225" s="81">
        <v>2</v>
      </c>
      <c r="G225" s="163"/>
      <c r="H225" s="163"/>
      <c r="I225" s="62"/>
      <c r="J225" s="62"/>
      <c r="K225" s="33"/>
      <c r="L225" s="34">
        <f t="shared" si="15"/>
        <v>0</v>
      </c>
    </row>
    <row r="226" spans="2:12" x14ac:dyDescent="0.25">
      <c r="B226" s="70" t="s">
        <v>212</v>
      </c>
      <c r="C226" s="79">
        <f t="shared" si="16"/>
        <v>28</v>
      </c>
      <c r="D226" s="72" t="s">
        <v>241</v>
      </c>
      <c r="E226" s="86" t="s">
        <v>33</v>
      </c>
      <c r="F226" s="81">
        <v>200</v>
      </c>
      <c r="G226" s="163"/>
      <c r="H226" s="163"/>
      <c r="I226" s="62"/>
      <c r="J226" s="62"/>
      <c r="K226" s="33"/>
      <c r="L226" s="34">
        <f t="shared" si="15"/>
        <v>0</v>
      </c>
    </row>
    <row r="227" spans="2:12" x14ac:dyDescent="0.25">
      <c r="B227" s="70" t="s">
        <v>212</v>
      </c>
      <c r="C227" s="79">
        <f t="shared" si="16"/>
        <v>29</v>
      </c>
      <c r="D227" s="72" t="s">
        <v>242</v>
      </c>
      <c r="E227" s="86" t="s">
        <v>33</v>
      </c>
      <c r="F227" s="81">
        <v>2</v>
      </c>
      <c r="G227" s="163"/>
      <c r="H227" s="163"/>
      <c r="I227" s="62"/>
      <c r="J227" s="62"/>
      <c r="K227" s="33"/>
      <c r="L227" s="34">
        <f t="shared" si="15"/>
        <v>0</v>
      </c>
    </row>
    <row r="228" spans="2:12" x14ac:dyDescent="0.25">
      <c r="B228" s="70" t="s">
        <v>212</v>
      </c>
      <c r="C228" s="79">
        <f t="shared" si="16"/>
        <v>30</v>
      </c>
      <c r="D228" s="72" t="s">
        <v>243</v>
      </c>
      <c r="E228" s="86" t="s">
        <v>33</v>
      </c>
      <c r="F228" s="81">
        <v>200</v>
      </c>
      <c r="G228" s="163"/>
      <c r="H228" s="163"/>
      <c r="I228" s="62"/>
      <c r="J228" s="62"/>
      <c r="K228" s="33"/>
      <c r="L228" s="34">
        <f t="shared" si="15"/>
        <v>0</v>
      </c>
    </row>
    <row r="229" spans="2:12" x14ac:dyDescent="0.25">
      <c r="B229" s="70" t="s">
        <v>212</v>
      </c>
      <c r="C229" s="79">
        <f t="shared" si="16"/>
        <v>31</v>
      </c>
      <c r="D229" s="72" t="s">
        <v>244</v>
      </c>
      <c r="E229" s="86" t="s">
        <v>33</v>
      </c>
      <c r="F229" s="81">
        <v>2</v>
      </c>
      <c r="G229" s="163"/>
      <c r="H229" s="163"/>
      <c r="I229" s="62"/>
      <c r="J229" s="62"/>
      <c r="K229" s="33"/>
      <c r="L229" s="34">
        <f t="shared" si="15"/>
        <v>0</v>
      </c>
    </row>
    <row r="230" spans="2:12" x14ac:dyDescent="0.25">
      <c r="B230" s="70" t="s">
        <v>212</v>
      </c>
      <c r="C230" s="79">
        <f t="shared" si="16"/>
        <v>32</v>
      </c>
      <c r="D230" s="72" t="s">
        <v>245</v>
      </c>
      <c r="E230" s="86" t="s">
        <v>33</v>
      </c>
      <c r="F230" s="81">
        <v>200</v>
      </c>
      <c r="G230" s="163"/>
      <c r="H230" s="163"/>
      <c r="I230" s="62"/>
      <c r="J230" s="62"/>
      <c r="K230" s="33"/>
      <c r="L230" s="34">
        <f t="shared" si="15"/>
        <v>0</v>
      </c>
    </row>
    <row r="231" spans="2:12" ht="15" customHeight="1" x14ac:dyDescent="0.25">
      <c r="B231" s="70" t="s">
        <v>212</v>
      </c>
      <c r="C231" s="79">
        <f t="shared" si="16"/>
        <v>33</v>
      </c>
      <c r="D231" s="72" t="s">
        <v>246</v>
      </c>
      <c r="E231" s="86" t="s">
        <v>33</v>
      </c>
      <c r="F231" s="81">
        <v>2</v>
      </c>
      <c r="G231" s="163"/>
      <c r="H231" s="163"/>
      <c r="I231" s="62"/>
      <c r="J231" s="62"/>
      <c r="K231" s="33"/>
      <c r="L231" s="34">
        <f t="shared" si="15"/>
        <v>0</v>
      </c>
    </row>
    <row r="232" spans="2:12" x14ac:dyDescent="0.25">
      <c r="B232" s="154" t="s">
        <v>136</v>
      </c>
      <c r="C232" s="154"/>
      <c r="D232" s="154"/>
      <c r="E232" s="154"/>
      <c r="F232" s="154"/>
      <c r="G232" s="154"/>
      <c r="H232" s="154"/>
      <c r="I232" s="154"/>
      <c r="J232" s="154"/>
      <c r="K232" s="154"/>
      <c r="L232" s="87">
        <f>SUM(L199:L231)</f>
        <v>0</v>
      </c>
    </row>
    <row r="233" spans="2:12" ht="15" customHeight="1" x14ac:dyDescent="0.25">
      <c r="B233" s="164" t="s">
        <v>247</v>
      </c>
      <c r="C233" s="164"/>
      <c r="D233" s="164"/>
      <c r="E233" s="164"/>
      <c r="F233" s="164"/>
      <c r="G233" s="164"/>
      <c r="H233" s="164"/>
      <c r="I233" s="164"/>
      <c r="J233" s="164"/>
      <c r="K233" s="164"/>
      <c r="L233" s="164"/>
    </row>
    <row r="234" spans="2:12" x14ac:dyDescent="0.25">
      <c r="B234" s="66" t="s">
        <v>248</v>
      </c>
      <c r="C234" s="75">
        <v>1</v>
      </c>
      <c r="D234" s="88" t="s">
        <v>249</v>
      </c>
      <c r="E234" s="89" t="s">
        <v>33</v>
      </c>
      <c r="F234" s="78">
        <v>64</v>
      </c>
      <c r="G234" s="166"/>
      <c r="H234" s="166"/>
      <c r="I234" s="57"/>
      <c r="J234" s="57"/>
      <c r="K234" s="33"/>
      <c r="L234" s="34">
        <f t="shared" si="15"/>
        <v>0</v>
      </c>
    </row>
    <row r="235" spans="2:12" ht="30" x14ac:dyDescent="0.25">
      <c r="B235" s="70" t="s">
        <v>248</v>
      </c>
      <c r="C235" s="79">
        <v>2</v>
      </c>
      <c r="D235" s="90" t="s">
        <v>250</v>
      </c>
      <c r="E235" s="82" t="s">
        <v>33</v>
      </c>
      <c r="F235" s="81">
        <v>64</v>
      </c>
      <c r="G235" s="163"/>
      <c r="H235" s="163"/>
      <c r="I235" s="62"/>
      <c r="J235" s="62"/>
      <c r="K235" s="33"/>
      <c r="L235" s="34">
        <f t="shared" si="15"/>
        <v>0</v>
      </c>
    </row>
    <row r="236" spans="2:12" ht="15" customHeight="1" x14ac:dyDescent="0.25">
      <c r="B236" s="70" t="s">
        <v>248</v>
      </c>
      <c r="C236" s="79">
        <v>3</v>
      </c>
      <c r="D236" s="72" t="s">
        <v>251</v>
      </c>
      <c r="E236" s="82" t="s">
        <v>33</v>
      </c>
      <c r="F236" s="81">
        <v>10</v>
      </c>
      <c r="G236" s="163"/>
      <c r="H236" s="163"/>
      <c r="I236" s="62"/>
      <c r="J236" s="62"/>
      <c r="K236" s="33"/>
      <c r="L236" s="34">
        <f t="shared" si="15"/>
        <v>0</v>
      </c>
    </row>
    <row r="237" spans="2:12" x14ac:dyDescent="0.25">
      <c r="B237" s="70" t="s">
        <v>248</v>
      </c>
      <c r="C237" s="79">
        <v>4</v>
      </c>
      <c r="D237" s="72" t="s">
        <v>252</v>
      </c>
      <c r="E237" s="82" t="s">
        <v>33</v>
      </c>
      <c r="F237" s="81">
        <v>10</v>
      </c>
      <c r="G237" s="163"/>
      <c r="H237" s="163"/>
      <c r="I237" s="62"/>
      <c r="J237" s="62"/>
      <c r="K237" s="33"/>
      <c r="L237" s="34">
        <f t="shared" si="15"/>
        <v>0</v>
      </c>
    </row>
    <row r="238" spans="2:12" x14ac:dyDescent="0.25">
      <c r="B238" s="70" t="s">
        <v>248</v>
      </c>
      <c r="C238" s="79">
        <v>5</v>
      </c>
      <c r="D238" s="72" t="s">
        <v>253</v>
      </c>
      <c r="E238" s="91" t="s">
        <v>233</v>
      </c>
      <c r="F238" s="81">
        <v>120</v>
      </c>
      <c r="G238" s="163"/>
      <c r="H238" s="163"/>
      <c r="I238" s="62"/>
      <c r="J238" s="62"/>
      <c r="K238" s="33"/>
      <c r="L238" s="34">
        <f t="shared" si="15"/>
        <v>0</v>
      </c>
    </row>
    <row r="239" spans="2:12" x14ac:dyDescent="0.25">
      <c r="B239" s="70" t="s">
        <v>248</v>
      </c>
      <c r="C239" s="79">
        <v>6</v>
      </c>
      <c r="D239" s="72" t="s">
        <v>254</v>
      </c>
      <c r="E239" s="91" t="s">
        <v>233</v>
      </c>
      <c r="F239" s="81">
        <v>54</v>
      </c>
      <c r="G239" s="163"/>
      <c r="H239" s="163"/>
      <c r="I239" s="62"/>
      <c r="J239" s="62"/>
      <c r="K239" s="33"/>
      <c r="L239" s="34">
        <f t="shared" si="15"/>
        <v>0</v>
      </c>
    </row>
    <row r="240" spans="2:12" x14ac:dyDescent="0.25">
      <c r="B240" s="70" t="s">
        <v>248</v>
      </c>
      <c r="C240" s="79">
        <v>7</v>
      </c>
      <c r="D240" s="72" t="s">
        <v>255</v>
      </c>
      <c r="E240" s="91" t="s">
        <v>233</v>
      </c>
      <c r="F240" s="81">
        <v>54</v>
      </c>
      <c r="G240" s="163"/>
      <c r="H240" s="163"/>
      <c r="I240" s="62"/>
      <c r="J240" s="62"/>
      <c r="K240" s="33"/>
      <c r="L240" s="34">
        <f t="shared" si="15"/>
        <v>0</v>
      </c>
    </row>
    <row r="241" spans="2:12" x14ac:dyDescent="0.25">
      <c r="B241" s="70" t="s">
        <v>248</v>
      </c>
      <c r="C241" s="79">
        <v>8</v>
      </c>
      <c r="D241" s="72" t="s">
        <v>256</v>
      </c>
      <c r="E241" s="82" t="s">
        <v>33</v>
      </c>
      <c r="F241" s="81">
        <v>12000</v>
      </c>
      <c r="G241" s="163"/>
      <c r="H241" s="163"/>
      <c r="I241" s="62"/>
      <c r="J241" s="62"/>
      <c r="K241" s="33"/>
      <c r="L241" s="34">
        <f t="shared" si="15"/>
        <v>0</v>
      </c>
    </row>
    <row r="242" spans="2:12" x14ac:dyDescent="0.25">
      <c r="B242" s="70" t="s">
        <v>248</v>
      </c>
      <c r="C242" s="79">
        <v>9</v>
      </c>
      <c r="D242" s="72" t="s">
        <v>257</v>
      </c>
      <c r="E242" s="82" t="s">
        <v>33</v>
      </c>
      <c r="F242" s="81">
        <v>24000</v>
      </c>
      <c r="G242" s="163"/>
      <c r="H242" s="163"/>
      <c r="I242" s="62"/>
      <c r="J242" s="62"/>
      <c r="K242" s="33"/>
      <c r="L242" s="34">
        <f t="shared" si="15"/>
        <v>0</v>
      </c>
    </row>
    <row r="243" spans="2:12" ht="30" x14ac:dyDescent="0.25">
      <c r="B243" s="70" t="s">
        <v>248</v>
      </c>
      <c r="C243" s="79">
        <v>10</v>
      </c>
      <c r="D243" s="72" t="s">
        <v>258</v>
      </c>
      <c r="E243" s="82" t="s">
        <v>33</v>
      </c>
      <c r="F243" s="81">
        <v>40</v>
      </c>
      <c r="G243" s="163"/>
      <c r="H243" s="163"/>
      <c r="I243" s="62"/>
      <c r="J243" s="62"/>
      <c r="K243" s="33"/>
      <c r="L243" s="34">
        <f t="shared" si="15"/>
        <v>0</v>
      </c>
    </row>
    <row r="244" spans="2:12" ht="30" x14ac:dyDescent="0.25">
      <c r="B244" s="70" t="s">
        <v>248</v>
      </c>
      <c r="C244" s="79">
        <v>11</v>
      </c>
      <c r="D244" s="72" t="s">
        <v>259</v>
      </c>
      <c r="E244" s="82" t="s">
        <v>33</v>
      </c>
      <c r="F244" s="81">
        <v>40</v>
      </c>
      <c r="G244" s="163"/>
      <c r="H244" s="163"/>
      <c r="I244" s="62"/>
      <c r="J244" s="62"/>
      <c r="K244" s="33"/>
      <c r="L244" s="34">
        <f t="shared" si="15"/>
        <v>0</v>
      </c>
    </row>
    <row r="245" spans="2:12" ht="30" x14ac:dyDescent="0.25">
      <c r="B245" s="70" t="s">
        <v>248</v>
      </c>
      <c r="C245" s="79">
        <v>12</v>
      </c>
      <c r="D245" s="72" t="s">
        <v>260</v>
      </c>
      <c r="E245" s="82" t="s">
        <v>33</v>
      </c>
      <c r="F245" s="81">
        <v>40</v>
      </c>
      <c r="G245" s="163"/>
      <c r="H245" s="163"/>
      <c r="I245" s="62"/>
      <c r="J245" s="62"/>
      <c r="K245" s="33"/>
      <c r="L245" s="34">
        <f t="shared" si="15"/>
        <v>0</v>
      </c>
    </row>
    <row r="246" spans="2:12" x14ac:dyDescent="0.25">
      <c r="B246" s="70" t="s">
        <v>248</v>
      </c>
      <c r="C246" s="79">
        <v>13</v>
      </c>
      <c r="D246" s="72" t="s">
        <v>261</v>
      </c>
      <c r="E246" s="82" t="s">
        <v>33</v>
      </c>
      <c r="F246" s="81">
        <v>16000</v>
      </c>
      <c r="G246" s="163"/>
      <c r="H246" s="163"/>
      <c r="I246" s="62"/>
      <c r="J246" s="62"/>
      <c r="K246" s="33"/>
      <c r="L246" s="34">
        <f t="shared" si="15"/>
        <v>0</v>
      </c>
    </row>
    <row r="247" spans="2:12" x14ac:dyDescent="0.25">
      <c r="B247" s="154" t="s">
        <v>136</v>
      </c>
      <c r="C247" s="154"/>
      <c r="D247" s="154"/>
      <c r="E247" s="154"/>
      <c r="F247" s="154"/>
      <c r="G247" s="154"/>
      <c r="H247" s="154"/>
      <c r="I247" s="154"/>
      <c r="J247" s="154"/>
      <c r="K247" s="154"/>
      <c r="L247" s="46">
        <f>SUM(L234:L246)</f>
        <v>0</v>
      </c>
    </row>
    <row r="248" spans="2:12" ht="15" customHeight="1" x14ac:dyDescent="0.25">
      <c r="B248" s="168" t="s">
        <v>262</v>
      </c>
      <c r="C248" s="168"/>
      <c r="D248" s="168"/>
      <c r="E248" s="168"/>
      <c r="F248" s="168"/>
      <c r="G248" s="168"/>
      <c r="H248" s="168"/>
      <c r="I248" s="168"/>
      <c r="J248" s="168"/>
      <c r="K248" s="168"/>
      <c r="L248" s="168"/>
    </row>
    <row r="249" spans="2:12" x14ac:dyDescent="0.25">
      <c r="B249" s="66" t="s">
        <v>263</v>
      </c>
      <c r="C249" s="75">
        <v>1</v>
      </c>
      <c r="D249" s="68" t="s">
        <v>264</v>
      </c>
      <c r="E249" s="92" t="s">
        <v>198</v>
      </c>
      <c r="F249" s="78">
        <v>1200</v>
      </c>
      <c r="G249" s="166"/>
      <c r="H249" s="166"/>
      <c r="I249" s="57"/>
      <c r="J249" s="57"/>
      <c r="K249" s="33"/>
      <c r="L249" s="34">
        <f t="shared" ref="L249:L259" si="17">+K249*F249</f>
        <v>0</v>
      </c>
    </row>
    <row r="250" spans="2:12" x14ac:dyDescent="0.25">
      <c r="B250" s="70" t="s">
        <v>263</v>
      </c>
      <c r="C250" s="79">
        <v>2</v>
      </c>
      <c r="D250" s="72" t="s">
        <v>265</v>
      </c>
      <c r="E250" s="86" t="s">
        <v>198</v>
      </c>
      <c r="F250" s="81">
        <v>600</v>
      </c>
      <c r="G250" s="163"/>
      <c r="H250" s="163"/>
      <c r="I250" s="62"/>
      <c r="J250" s="62"/>
      <c r="K250" s="33"/>
      <c r="L250" s="34">
        <f t="shared" si="17"/>
        <v>0</v>
      </c>
    </row>
    <row r="251" spans="2:12" x14ac:dyDescent="0.25">
      <c r="B251" s="70" t="s">
        <v>263</v>
      </c>
      <c r="C251" s="79">
        <v>3</v>
      </c>
      <c r="D251" s="72" t="s">
        <v>266</v>
      </c>
      <c r="E251" s="91" t="s">
        <v>198</v>
      </c>
      <c r="F251" s="81">
        <v>14</v>
      </c>
      <c r="G251" s="163"/>
      <c r="H251" s="163"/>
      <c r="I251" s="62"/>
      <c r="J251" s="62"/>
      <c r="K251" s="33"/>
      <c r="L251" s="34">
        <f t="shared" si="17"/>
        <v>0</v>
      </c>
    </row>
    <row r="252" spans="2:12" x14ac:dyDescent="0.25">
      <c r="B252" s="70" t="s">
        <v>263</v>
      </c>
      <c r="C252" s="79">
        <v>4</v>
      </c>
      <c r="D252" s="72" t="s">
        <v>267</v>
      </c>
      <c r="E252" s="91" t="s">
        <v>233</v>
      </c>
      <c r="F252" s="81">
        <v>1800</v>
      </c>
      <c r="G252" s="163"/>
      <c r="H252" s="163"/>
      <c r="I252" s="62"/>
      <c r="J252" s="62"/>
      <c r="K252" s="33"/>
      <c r="L252" s="34">
        <f t="shared" si="17"/>
        <v>0</v>
      </c>
    </row>
    <row r="253" spans="2:12" x14ac:dyDescent="0.25">
      <c r="B253" s="70" t="s">
        <v>263</v>
      </c>
      <c r="C253" s="79">
        <v>5</v>
      </c>
      <c r="D253" s="72" t="s">
        <v>268</v>
      </c>
      <c r="E253" s="91" t="s">
        <v>233</v>
      </c>
      <c r="F253" s="81">
        <v>600</v>
      </c>
      <c r="G253" s="163"/>
      <c r="H253" s="163"/>
      <c r="I253" s="62"/>
      <c r="J253" s="62"/>
      <c r="K253" s="33"/>
      <c r="L253" s="34">
        <f t="shared" si="17"/>
        <v>0</v>
      </c>
    </row>
    <row r="254" spans="2:12" x14ac:dyDescent="0.25">
      <c r="B254" s="70" t="s">
        <v>263</v>
      </c>
      <c r="C254" s="79">
        <v>6</v>
      </c>
      <c r="D254" s="72" t="s">
        <v>269</v>
      </c>
      <c r="E254" s="91" t="s">
        <v>33</v>
      </c>
      <c r="F254" s="81">
        <v>430</v>
      </c>
      <c r="G254" s="163"/>
      <c r="H254" s="163"/>
      <c r="I254" s="62"/>
      <c r="J254" s="62"/>
      <c r="K254" s="33"/>
      <c r="L254" s="34">
        <f t="shared" si="17"/>
        <v>0</v>
      </c>
    </row>
    <row r="255" spans="2:12" x14ac:dyDescent="0.25">
      <c r="B255" s="70" t="s">
        <v>263</v>
      </c>
      <c r="C255" s="79">
        <v>7</v>
      </c>
      <c r="D255" s="90" t="s">
        <v>270</v>
      </c>
      <c r="E255" s="91" t="s">
        <v>233</v>
      </c>
      <c r="F255" s="81">
        <v>16</v>
      </c>
      <c r="G255" s="163"/>
      <c r="H255" s="163"/>
      <c r="I255" s="62"/>
      <c r="J255" s="62"/>
      <c r="K255" s="33"/>
      <c r="L255" s="34">
        <f t="shared" si="17"/>
        <v>0</v>
      </c>
    </row>
    <row r="256" spans="2:12" x14ac:dyDescent="0.25">
      <c r="B256" s="70" t="s">
        <v>263</v>
      </c>
      <c r="C256" s="79">
        <v>8</v>
      </c>
      <c r="D256" s="90" t="s">
        <v>271</v>
      </c>
      <c r="E256" s="91" t="s">
        <v>233</v>
      </c>
      <c r="F256" s="81">
        <v>16</v>
      </c>
      <c r="G256" s="163"/>
      <c r="H256" s="163"/>
      <c r="I256" s="62"/>
      <c r="J256" s="62"/>
      <c r="K256" s="33"/>
      <c r="L256" s="34">
        <f t="shared" si="17"/>
        <v>0</v>
      </c>
    </row>
    <row r="257" spans="2:12" x14ac:dyDescent="0.25">
      <c r="B257" s="70" t="s">
        <v>263</v>
      </c>
      <c r="C257" s="79">
        <v>9</v>
      </c>
      <c r="D257" s="90" t="s">
        <v>272</v>
      </c>
      <c r="E257" s="91" t="s">
        <v>233</v>
      </c>
      <c r="F257" s="81">
        <v>16</v>
      </c>
      <c r="G257" s="163"/>
      <c r="H257" s="163"/>
      <c r="I257" s="62"/>
      <c r="J257" s="62"/>
      <c r="K257" s="33"/>
      <c r="L257" s="34">
        <f t="shared" si="17"/>
        <v>0</v>
      </c>
    </row>
    <row r="258" spans="2:12" x14ac:dyDescent="0.25">
      <c r="B258" s="70" t="s">
        <v>263</v>
      </c>
      <c r="C258" s="79">
        <v>10</v>
      </c>
      <c r="D258" s="90" t="s">
        <v>273</v>
      </c>
      <c r="E258" s="91" t="s">
        <v>33</v>
      </c>
      <c r="F258" s="81">
        <v>10</v>
      </c>
      <c r="G258" s="163"/>
      <c r="H258" s="163"/>
      <c r="I258" s="62"/>
      <c r="J258" s="62"/>
      <c r="K258" s="33"/>
      <c r="L258" s="34">
        <f t="shared" si="17"/>
        <v>0</v>
      </c>
    </row>
    <row r="259" spans="2:12" x14ac:dyDescent="0.25">
      <c r="B259" s="70" t="s">
        <v>263</v>
      </c>
      <c r="C259" s="79">
        <v>11</v>
      </c>
      <c r="D259" s="90" t="s">
        <v>274</v>
      </c>
      <c r="E259" s="91" t="s">
        <v>33</v>
      </c>
      <c r="F259" s="81">
        <v>10</v>
      </c>
      <c r="G259" s="163"/>
      <c r="H259" s="163"/>
      <c r="I259" s="62"/>
      <c r="J259" s="62"/>
      <c r="K259" s="33"/>
      <c r="L259" s="34">
        <f t="shared" si="17"/>
        <v>0</v>
      </c>
    </row>
    <row r="260" spans="2:12" x14ac:dyDescent="0.25">
      <c r="B260" s="154" t="s">
        <v>136</v>
      </c>
      <c r="C260" s="154"/>
      <c r="D260" s="154"/>
      <c r="E260" s="154"/>
      <c r="F260" s="154"/>
      <c r="G260" s="154"/>
      <c r="H260" s="154"/>
      <c r="I260" s="154"/>
      <c r="J260" s="154"/>
      <c r="K260" s="154"/>
      <c r="L260" s="46">
        <f>SUM(L249:L259)</f>
        <v>0</v>
      </c>
    </row>
    <row r="261" spans="2:12" ht="15" customHeight="1" x14ac:dyDescent="0.25">
      <c r="B261" s="164" t="s">
        <v>275</v>
      </c>
      <c r="C261" s="164"/>
      <c r="D261" s="164"/>
      <c r="E261" s="164"/>
      <c r="F261" s="164"/>
      <c r="G261" s="164"/>
      <c r="H261" s="164"/>
      <c r="I261" s="164"/>
      <c r="J261" s="164"/>
      <c r="K261" s="164"/>
      <c r="L261" s="164"/>
    </row>
    <row r="262" spans="2:12" x14ac:dyDescent="0.25">
      <c r="B262" s="66" t="s">
        <v>276</v>
      </c>
      <c r="C262" s="75">
        <v>1</v>
      </c>
      <c r="D262" s="68" t="s">
        <v>277</v>
      </c>
      <c r="E262" s="93" t="s">
        <v>233</v>
      </c>
      <c r="F262" s="78">
        <v>9600</v>
      </c>
      <c r="G262" s="166"/>
      <c r="H262" s="166"/>
      <c r="I262" s="57"/>
      <c r="J262" s="57"/>
      <c r="K262" s="33"/>
      <c r="L262" s="34">
        <f t="shared" ref="L262:L294" si="18">+K262*F262</f>
        <v>0</v>
      </c>
    </row>
    <row r="263" spans="2:12" x14ac:dyDescent="0.25">
      <c r="B263" s="70" t="s">
        <v>276</v>
      </c>
      <c r="C263" s="79">
        <v>2</v>
      </c>
      <c r="D263" s="72" t="s">
        <v>278</v>
      </c>
      <c r="E263" s="91" t="s">
        <v>233</v>
      </c>
      <c r="F263" s="81">
        <v>3200</v>
      </c>
      <c r="G263" s="163"/>
      <c r="H263" s="163"/>
      <c r="I263" s="62"/>
      <c r="J263" s="62"/>
      <c r="K263" s="33"/>
      <c r="L263" s="34">
        <f t="shared" si="18"/>
        <v>0</v>
      </c>
    </row>
    <row r="264" spans="2:12" ht="30" x14ac:dyDescent="0.25">
      <c r="B264" s="70" t="s">
        <v>276</v>
      </c>
      <c r="C264" s="79">
        <v>3</v>
      </c>
      <c r="D264" s="72" t="s">
        <v>279</v>
      </c>
      <c r="E264" s="91" t="s">
        <v>233</v>
      </c>
      <c r="F264" s="81">
        <v>2800</v>
      </c>
      <c r="G264" s="163"/>
      <c r="H264" s="163"/>
      <c r="I264" s="62"/>
      <c r="J264" s="62"/>
      <c r="K264" s="33"/>
      <c r="L264" s="34">
        <f t="shared" si="18"/>
        <v>0</v>
      </c>
    </row>
    <row r="265" spans="2:12" ht="30" x14ac:dyDescent="0.25">
      <c r="B265" s="70" t="s">
        <v>276</v>
      </c>
      <c r="C265" s="79">
        <v>4</v>
      </c>
      <c r="D265" s="72" t="s">
        <v>280</v>
      </c>
      <c r="E265" s="91" t="s">
        <v>233</v>
      </c>
      <c r="F265" s="81">
        <v>2000</v>
      </c>
      <c r="G265" s="163"/>
      <c r="H265" s="163"/>
      <c r="I265" s="62"/>
      <c r="J265" s="62"/>
      <c r="K265" s="33"/>
      <c r="L265" s="34">
        <f t="shared" si="18"/>
        <v>0</v>
      </c>
    </row>
    <row r="266" spans="2:12" x14ac:dyDescent="0.25">
      <c r="B266" s="70" t="s">
        <v>276</v>
      </c>
      <c r="C266" s="79">
        <v>5</v>
      </c>
      <c r="D266" s="72" t="s">
        <v>281</v>
      </c>
      <c r="E266" s="91" t="s">
        <v>233</v>
      </c>
      <c r="F266" s="81">
        <v>1600</v>
      </c>
      <c r="G266" s="163"/>
      <c r="H266" s="163"/>
      <c r="I266" s="62"/>
      <c r="J266" s="62"/>
      <c r="K266" s="33"/>
      <c r="L266" s="34">
        <f t="shared" si="18"/>
        <v>0</v>
      </c>
    </row>
    <row r="267" spans="2:12" ht="15" customHeight="1" x14ac:dyDescent="0.25">
      <c r="B267" s="70" t="s">
        <v>276</v>
      </c>
      <c r="C267" s="79">
        <v>6</v>
      </c>
      <c r="D267" s="72" t="s">
        <v>282</v>
      </c>
      <c r="E267" s="91" t="s">
        <v>33</v>
      </c>
      <c r="F267" s="81">
        <v>400</v>
      </c>
      <c r="G267" s="163"/>
      <c r="H267" s="163"/>
      <c r="I267" s="62"/>
      <c r="J267" s="62"/>
      <c r="K267" s="33"/>
      <c r="L267" s="34">
        <f t="shared" si="18"/>
        <v>0</v>
      </c>
    </row>
    <row r="268" spans="2:12" ht="15" customHeight="1" x14ac:dyDescent="0.25">
      <c r="B268" s="70" t="s">
        <v>276</v>
      </c>
      <c r="C268" s="79">
        <v>7</v>
      </c>
      <c r="D268" s="72" t="s">
        <v>283</v>
      </c>
      <c r="E268" s="91" t="s">
        <v>233</v>
      </c>
      <c r="F268" s="81">
        <v>3200</v>
      </c>
      <c r="G268" s="163"/>
      <c r="H268" s="163"/>
      <c r="I268" s="62"/>
      <c r="J268" s="62"/>
      <c r="K268" s="33"/>
      <c r="L268" s="34">
        <f t="shared" si="18"/>
        <v>0</v>
      </c>
    </row>
    <row r="269" spans="2:12" x14ac:dyDescent="0.25">
      <c r="B269" s="70" t="s">
        <v>276</v>
      </c>
      <c r="C269" s="79">
        <v>8</v>
      </c>
      <c r="D269" s="90" t="s">
        <v>284</v>
      </c>
      <c r="E269" s="91" t="s">
        <v>233</v>
      </c>
      <c r="F269" s="81">
        <v>1600</v>
      </c>
      <c r="G269" s="163"/>
      <c r="H269" s="163"/>
      <c r="I269" s="62"/>
      <c r="J269" s="62"/>
      <c r="K269" s="33"/>
      <c r="L269" s="34">
        <f t="shared" si="18"/>
        <v>0</v>
      </c>
    </row>
    <row r="270" spans="2:12" ht="15" customHeight="1" x14ac:dyDescent="0.25">
      <c r="B270" s="70" t="s">
        <v>276</v>
      </c>
      <c r="C270" s="79">
        <v>9</v>
      </c>
      <c r="D270" s="90" t="s">
        <v>285</v>
      </c>
      <c r="E270" s="91" t="s">
        <v>233</v>
      </c>
      <c r="F270" s="81">
        <v>2400</v>
      </c>
      <c r="G270" s="163"/>
      <c r="H270" s="163"/>
      <c r="I270" s="62"/>
      <c r="J270" s="62"/>
      <c r="K270" s="33"/>
      <c r="L270" s="34">
        <f t="shared" si="18"/>
        <v>0</v>
      </c>
    </row>
    <row r="271" spans="2:12" ht="15" customHeight="1" x14ac:dyDescent="0.25">
      <c r="B271" s="70" t="s">
        <v>276</v>
      </c>
      <c r="C271" s="79">
        <v>10</v>
      </c>
      <c r="D271" s="90" t="s">
        <v>286</v>
      </c>
      <c r="E271" s="91" t="s">
        <v>233</v>
      </c>
      <c r="F271" s="81">
        <v>1200</v>
      </c>
      <c r="G271" s="163"/>
      <c r="H271" s="163"/>
      <c r="I271" s="62"/>
      <c r="J271" s="62"/>
      <c r="K271" s="33"/>
      <c r="L271" s="34">
        <f t="shared" si="18"/>
        <v>0</v>
      </c>
    </row>
    <row r="272" spans="2:12" ht="15" customHeight="1" x14ac:dyDescent="0.25">
      <c r="B272" s="70" t="s">
        <v>276</v>
      </c>
      <c r="C272" s="79">
        <v>11</v>
      </c>
      <c r="D272" s="90" t="s">
        <v>287</v>
      </c>
      <c r="E272" s="91" t="s">
        <v>233</v>
      </c>
      <c r="F272" s="81">
        <v>4000</v>
      </c>
      <c r="G272" s="163"/>
      <c r="H272" s="163"/>
      <c r="I272" s="62"/>
      <c r="J272" s="62"/>
      <c r="K272" s="33"/>
      <c r="L272" s="34">
        <f t="shared" si="18"/>
        <v>0</v>
      </c>
    </row>
    <row r="273" spans="2:12" ht="15" customHeight="1" x14ac:dyDescent="0.25">
      <c r="B273" s="70" t="s">
        <v>276</v>
      </c>
      <c r="C273" s="79">
        <v>12</v>
      </c>
      <c r="D273" s="90" t="s">
        <v>288</v>
      </c>
      <c r="E273" s="91" t="s">
        <v>233</v>
      </c>
      <c r="F273" s="81">
        <v>4000</v>
      </c>
      <c r="G273" s="163"/>
      <c r="H273" s="163"/>
      <c r="I273" s="62"/>
      <c r="J273" s="62"/>
      <c r="K273" s="33"/>
      <c r="L273" s="34">
        <f t="shared" si="18"/>
        <v>0</v>
      </c>
    </row>
    <row r="274" spans="2:12" ht="15" customHeight="1" x14ac:dyDescent="0.25">
      <c r="B274" s="70" t="s">
        <v>276</v>
      </c>
      <c r="C274" s="79">
        <v>13</v>
      </c>
      <c r="D274" s="90" t="s">
        <v>289</v>
      </c>
      <c r="E274" s="91" t="s">
        <v>233</v>
      </c>
      <c r="F274" s="81">
        <v>1600</v>
      </c>
      <c r="G274" s="163"/>
      <c r="H274" s="163"/>
      <c r="I274" s="62"/>
      <c r="J274" s="62"/>
      <c r="K274" s="33"/>
      <c r="L274" s="34">
        <f t="shared" si="18"/>
        <v>0</v>
      </c>
    </row>
    <row r="275" spans="2:12" ht="30" customHeight="1" x14ac:dyDescent="0.25">
      <c r="B275" s="70" t="s">
        <v>276</v>
      </c>
      <c r="C275" s="79">
        <v>14</v>
      </c>
      <c r="D275" s="90" t="s">
        <v>290</v>
      </c>
      <c r="E275" s="91" t="s">
        <v>233</v>
      </c>
      <c r="F275" s="81">
        <v>1600</v>
      </c>
      <c r="G275" s="163"/>
      <c r="H275" s="163"/>
      <c r="I275" s="62"/>
      <c r="J275" s="62"/>
      <c r="K275" s="33"/>
      <c r="L275" s="34">
        <f t="shared" si="18"/>
        <v>0</v>
      </c>
    </row>
    <row r="276" spans="2:12" ht="15" customHeight="1" x14ac:dyDescent="0.25">
      <c r="B276" s="70" t="s">
        <v>276</v>
      </c>
      <c r="C276" s="79">
        <v>15</v>
      </c>
      <c r="D276" s="90" t="s">
        <v>291</v>
      </c>
      <c r="E276" s="91" t="s">
        <v>233</v>
      </c>
      <c r="F276" s="81">
        <v>1600</v>
      </c>
      <c r="G276" s="163"/>
      <c r="H276" s="163"/>
      <c r="I276" s="62"/>
      <c r="J276" s="62"/>
      <c r="K276" s="33"/>
      <c r="L276" s="34">
        <f t="shared" si="18"/>
        <v>0</v>
      </c>
    </row>
    <row r="277" spans="2:12" ht="30" customHeight="1" x14ac:dyDescent="0.25">
      <c r="B277" s="70" t="s">
        <v>276</v>
      </c>
      <c r="C277" s="79">
        <v>16</v>
      </c>
      <c r="D277" s="72" t="s">
        <v>292</v>
      </c>
      <c r="E277" s="73" t="s">
        <v>233</v>
      </c>
      <c r="F277" s="81">
        <v>2400</v>
      </c>
      <c r="G277" s="163"/>
      <c r="H277" s="163"/>
      <c r="I277" s="62"/>
      <c r="J277" s="62"/>
      <c r="K277" s="33"/>
      <c r="L277" s="34">
        <f t="shared" si="18"/>
        <v>0</v>
      </c>
    </row>
    <row r="278" spans="2:12" ht="30" customHeight="1" x14ac:dyDescent="0.25">
      <c r="B278" s="70" t="s">
        <v>276</v>
      </c>
      <c r="C278" s="79">
        <v>17</v>
      </c>
      <c r="D278" s="72" t="s">
        <v>293</v>
      </c>
      <c r="E278" s="73" t="s">
        <v>233</v>
      </c>
      <c r="F278" s="81">
        <v>2400</v>
      </c>
      <c r="G278" s="163"/>
      <c r="H278" s="163"/>
      <c r="I278" s="62"/>
      <c r="J278" s="62"/>
      <c r="K278" s="33"/>
      <c r="L278" s="34">
        <f t="shared" si="18"/>
        <v>0</v>
      </c>
    </row>
    <row r="279" spans="2:12" ht="30" x14ac:dyDescent="0.25">
      <c r="B279" s="70" t="s">
        <v>276</v>
      </c>
      <c r="C279" s="79">
        <v>18</v>
      </c>
      <c r="D279" s="72" t="s">
        <v>294</v>
      </c>
      <c r="E279" s="73" t="s">
        <v>233</v>
      </c>
      <c r="F279" s="81">
        <v>1200</v>
      </c>
      <c r="G279" s="163"/>
      <c r="H279" s="163"/>
      <c r="I279" s="62"/>
      <c r="J279" s="62"/>
      <c r="K279" s="33"/>
      <c r="L279" s="34">
        <f t="shared" si="18"/>
        <v>0</v>
      </c>
    </row>
    <row r="280" spans="2:12" x14ac:dyDescent="0.25">
      <c r="B280" s="70" t="s">
        <v>276</v>
      </c>
      <c r="C280" s="79">
        <v>19</v>
      </c>
      <c r="D280" s="72" t="s">
        <v>295</v>
      </c>
      <c r="E280" s="73" t="s">
        <v>233</v>
      </c>
      <c r="F280" s="81">
        <v>24</v>
      </c>
      <c r="G280" s="163"/>
      <c r="H280" s="163"/>
      <c r="I280" s="62"/>
      <c r="J280" s="62"/>
      <c r="K280" s="33"/>
      <c r="L280" s="34">
        <f t="shared" si="18"/>
        <v>0</v>
      </c>
    </row>
    <row r="281" spans="2:12" x14ac:dyDescent="0.25">
      <c r="B281" s="70" t="s">
        <v>276</v>
      </c>
      <c r="C281" s="79">
        <v>20</v>
      </c>
      <c r="D281" s="72" t="s">
        <v>296</v>
      </c>
      <c r="E281" s="73" t="s">
        <v>233</v>
      </c>
      <c r="F281" s="81">
        <v>20</v>
      </c>
      <c r="G281" s="163"/>
      <c r="H281" s="163"/>
      <c r="I281" s="62"/>
      <c r="J281" s="62"/>
      <c r="K281" s="33"/>
      <c r="L281" s="34">
        <f t="shared" si="18"/>
        <v>0</v>
      </c>
    </row>
    <row r="282" spans="2:12" ht="15" customHeight="1" x14ac:dyDescent="0.25">
      <c r="B282" s="70" t="s">
        <v>276</v>
      </c>
      <c r="C282" s="79">
        <v>21</v>
      </c>
      <c r="D282" s="72" t="s">
        <v>297</v>
      </c>
      <c r="E282" s="73" t="s">
        <v>233</v>
      </c>
      <c r="F282" s="81">
        <v>20</v>
      </c>
      <c r="G282" s="163"/>
      <c r="H282" s="163"/>
      <c r="I282" s="62"/>
      <c r="J282" s="62"/>
      <c r="K282" s="33"/>
      <c r="L282" s="34">
        <f t="shared" si="18"/>
        <v>0</v>
      </c>
    </row>
    <row r="283" spans="2:12" ht="15" customHeight="1" x14ac:dyDescent="0.25">
      <c r="B283" s="70" t="s">
        <v>276</v>
      </c>
      <c r="C283" s="79">
        <v>22</v>
      </c>
      <c r="D283" s="72" t="s">
        <v>298</v>
      </c>
      <c r="E283" s="73" t="s">
        <v>233</v>
      </c>
      <c r="F283" s="81">
        <v>4800</v>
      </c>
      <c r="G283" s="163"/>
      <c r="H283" s="163"/>
      <c r="I283" s="62"/>
      <c r="J283" s="62"/>
      <c r="K283" s="33"/>
      <c r="L283" s="34">
        <f t="shared" si="18"/>
        <v>0</v>
      </c>
    </row>
    <row r="284" spans="2:12" ht="15" customHeight="1" x14ac:dyDescent="0.25">
      <c r="B284" s="70" t="s">
        <v>276</v>
      </c>
      <c r="C284" s="79">
        <v>23</v>
      </c>
      <c r="D284" s="94" t="s">
        <v>299</v>
      </c>
      <c r="E284" s="82" t="s">
        <v>233</v>
      </c>
      <c r="F284" s="81">
        <v>40</v>
      </c>
      <c r="G284" s="163"/>
      <c r="H284" s="163"/>
      <c r="I284" s="62"/>
      <c r="J284" s="62"/>
      <c r="K284" s="33"/>
      <c r="L284" s="34">
        <f t="shared" si="18"/>
        <v>0</v>
      </c>
    </row>
    <row r="285" spans="2:12" x14ac:dyDescent="0.25">
      <c r="B285" s="70" t="s">
        <v>276</v>
      </c>
      <c r="C285" s="79">
        <v>24</v>
      </c>
      <c r="D285" s="94" t="s">
        <v>300</v>
      </c>
      <c r="E285" s="82" t="s">
        <v>233</v>
      </c>
      <c r="F285" s="81">
        <v>420</v>
      </c>
      <c r="G285" s="163"/>
      <c r="H285" s="163"/>
      <c r="I285" s="62"/>
      <c r="J285" s="62"/>
      <c r="K285" s="33"/>
      <c r="L285" s="34">
        <f t="shared" si="18"/>
        <v>0</v>
      </c>
    </row>
    <row r="286" spans="2:12" ht="15" customHeight="1" x14ac:dyDescent="0.25">
      <c r="B286" s="70" t="s">
        <v>276</v>
      </c>
      <c r="C286" s="79">
        <v>25</v>
      </c>
      <c r="D286" s="72" t="s">
        <v>301</v>
      </c>
      <c r="E286" s="73" t="s">
        <v>233</v>
      </c>
      <c r="F286" s="81">
        <v>420</v>
      </c>
      <c r="G286" s="163"/>
      <c r="H286" s="163"/>
      <c r="I286" s="62"/>
      <c r="J286" s="62"/>
      <c r="K286" s="33"/>
      <c r="L286" s="34">
        <f t="shared" si="18"/>
        <v>0</v>
      </c>
    </row>
    <row r="287" spans="2:12" ht="30" x14ac:dyDescent="0.25">
      <c r="B287" s="70" t="s">
        <v>276</v>
      </c>
      <c r="C287" s="79">
        <v>26</v>
      </c>
      <c r="D287" s="72" t="s">
        <v>302</v>
      </c>
      <c r="E287" s="73" t="s">
        <v>233</v>
      </c>
      <c r="F287" s="81">
        <v>200</v>
      </c>
      <c r="G287" s="163"/>
      <c r="H287" s="163"/>
      <c r="I287" s="62"/>
      <c r="J287" s="62"/>
      <c r="K287" s="33"/>
      <c r="L287" s="34">
        <f t="shared" si="18"/>
        <v>0</v>
      </c>
    </row>
    <row r="288" spans="2:12" x14ac:dyDescent="0.25">
      <c r="B288" s="70" t="s">
        <v>276</v>
      </c>
      <c r="C288" s="79">
        <v>27</v>
      </c>
      <c r="D288" s="72" t="s">
        <v>303</v>
      </c>
      <c r="E288" s="73" t="s">
        <v>233</v>
      </c>
      <c r="F288" s="81">
        <v>8</v>
      </c>
      <c r="G288" s="163"/>
      <c r="H288" s="163"/>
      <c r="I288" s="62"/>
      <c r="J288" s="62"/>
      <c r="K288" s="33"/>
      <c r="L288" s="34">
        <f t="shared" si="18"/>
        <v>0</v>
      </c>
    </row>
    <row r="289" spans="2:12" ht="15" customHeight="1" x14ac:dyDescent="0.25">
      <c r="B289" s="70" t="s">
        <v>276</v>
      </c>
      <c r="C289" s="79">
        <v>28</v>
      </c>
      <c r="D289" s="72" t="s">
        <v>304</v>
      </c>
      <c r="E289" s="73" t="s">
        <v>233</v>
      </c>
      <c r="F289" s="81">
        <v>8</v>
      </c>
      <c r="G289" s="163"/>
      <c r="H289" s="163"/>
      <c r="I289" s="62"/>
      <c r="J289" s="62"/>
      <c r="K289" s="33"/>
      <c r="L289" s="34">
        <f t="shared" si="18"/>
        <v>0</v>
      </c>
    </row>
    <row r="290" spans="2:12" ht="15" customHeight="1" x14ac:dyDescent="0.25">
      <c r="B290" s="70" t="s">
        <v>276</v>
      </c>
      <c r="C290" s="79">
        <v>29</v>
      </c>
      <c r="D290" s="72" t="s">
        <v>305</v>
      </c>
      <c r="E290" s="82" t="s">
        <v>233</v>
      </c>
      <c r="F290" s="81">
        <v>420</v>
      </c>
      <c r="G290" s="163"/>
      <c r="H290" s="163"/>
      <c r="I290" s="62"/>
      <c r="J290" s="62"/>
      <c r="K290" s="33"/>
      <c r="L290" s="34">
        <f t="shared" si="18"/>
        <v>0</v>
      </c>
    </row>
    <row r="291" spans="2:12" ht="15" customHeight="1" x14ac:dyDescent="0.25">
      <c r="B291" s="70" t="s">
        <v>276</v>
      </c>
      <c r="C291" s="79">
        <v>30</v>
      </c>
      <c r="D291" s="72" t="s">
        <v>306</v>
      </c>
      <c r="E291" s="73" t="s">
        <v>233</v>
      </c>
      <c r="F291" s="81">
        <v>420</v>
      </c>
      <c r="G291" s="163"/>
      <c r="H291" s="163"/>
      <c r="I291" s="62"/>
      <c r="J291" s="62"/>
      <c r="K291" s="33"/>
      <c r="L291" s="34">
        <f t="shared" si="18"/>
        <v>0</v>
      </c>
    </row>
    <row r="292" spans="2:12" x14ac:dyDescent="0.25">
      <c r="B292" s="70" t="s">
        <v>276</v>
      </c>
      <c r="C292" s="79">
        <v>31</v>
      </c>
      <c r="D292" s="72" t="s">
        <v>307</v>
      </c>
      <c r="E292" s="73" t="s">
        <v>233</v>
      </c>
      <c r="F292" s="81">
        <v>4</v>
      </c>
      <c r="G292" s="163"/>
      <c r="H292" s="163"/>
      <c r="I292" s="62"/>
      <c r="J292" s="62"/>
      <c r="K292" s="33"/>
      <c r="L292" s="34">
        <f t="shared" si="18"/>
        <v>0</v>
      </c>
    </row>
    <row r="293" spans="2:12" ht="15" customHeight="1" x14ac:dyDescent="0.25">
      <c r="B293" s="70" t="s">
        <v>276</v>
      </c>
      <c r="C293" s="79">
        <v>32</v>
      </c>
      <c r="D293" s="72" t="s">
        <v>308</v>
      </c>
      <c r="E293" s="73" t="s">
        <v>233</v>
      </c>
      <c r="F293" s="81">
        <v>60</v>
      </c>
      <c r="G293" s="163"/>
      <c r="H293" s="163"/>
      <c r="I293" s="62"/>
      <c r="J293" s="62"/>
      <c r="K293" s="33"/>
      <c r="L293" s="34">
        <f t="shared" si="18"/>
        <v>0</v>
      </c>
    </row>
    <row r="294" spans="2:12" ht="15" customHeight="1" x14ac:dyDescent="0.25">
      <c r="B294" s="70" t="s">
        <v>276</v>
      </c>
      <c r="C294" s="79">
        <v>33</v>
      </c>
      <c r="D294" s="72" t="s">
        <v>309</v>
      </c>
      <c r="E294" s="73" t="s">
        <v>233</v>
      </c>
      <c r="F294" s="81">
        <v>60</v>
      </c>
      <c r="G294" s="163"/>
      <c r="H294" s="163"/>
      <c r="I294" s="62"/>
      <c r="J294" s="62"/>
      <c r="K294" s="33"/>
      <c r="L294" s="34">
        <f t="shared" si="18"/>
        <v>0</v>
      </c>
    </row>
    <row r="295" spans="2:12" x14ac:dyDescent="0.25">
      <c r="B295" s="154" t="s">
        <v>136</v>
      </c>
      <c r="C295" s="154"/>
      <c r="D295" s="154"/>
      <c r="E295" s="154"/>
      <c r="F295" s="154"/>
      <c r="G295" s="154"/>
      <c r="H295" s="154"/>
      <c r="I295" s="154"/>
      <c r="J295" s="154"/>
      <c r="K295" s="154"/>
      <c r="L295" s="46">
        <f>SUM(L262:L294)</f>
        <v>0</v>
      </c>
    </row>
    <row r="296" spans="2:12" s="96" customFormat="1" ht="15" customHeight="1" x14ac:dyDescent="0.2">
      <c r="B296" s="95"/>
      <c r="C296" s="167" t="s">
        <v>310</v>
      </c>
      <c r="D296" s="167"/>
      <c r="E296" s="167"/>
      <c r="F296" s="167"/>
      <c r="G296" s="167"/>
      <c r="H296" s="167"/>
      <c r="I296" s="167"/>
      <c r="J296" s="167"/>
      <c r="K296" s="167"/>
      <c r="L296" s="167"/>
    </row>
    <row r="297" spans="2:12" ht="15" customHeight="1" x14ac:dyDescent="0.25">
      <c r="B297" s="70" t="s">
        <v>311</v>
      </c>
      <c r="C297" s="75">
        <v>1</v>
      </c>
      <c r="D297" s="68" t="s">
        <v>312</v>
      </c>
      <c r="E297" s="69" t="s">
        <v>233</v>
      </c>
      <c r="F297" s="78">
        <v>3000</v>
      </c>
      <c r="G297" s="166"/>
      <c r="H297" s="166"/>
      <c r="I297" s="57"/>
      <c r="J297" s="57"/>
      <c r="K297" s="33"/>
      <c r="L297" s="34">
        <f t="shared" ref="L297:L300" si="19">+K297*F297</f>
        <v>0</v>
      </c>
    </row>
    <row r="298" spans="2:12" ht="15" customHeight="1" x14ac:dyDescent="0.25">
      <c r="B298" s="70" t="s">
        <v>311</v>
      </c>
      <c r="C298" s="79">
        <v>2</v>
      </c>
      <c r="D298" s="72" t="s">
        <v>313</v>
      </c>
      <c r="E298" s="73" t="s">
        <v>233</v>
      </c>
      <c r="F298" s="81">
        <v>14</v>
      </c>
      <c r="G298" s="163"/>
      <c r="H298" s="163"/>
      <c r="I298" s="62"/>
      <c r="J298" s="62"/>
      <c r="K298" s="33"/>
      <c r="L298" s="34">
        <f t="shared" si="19"/>
        <v>0</v>
      </c>
    </row>
    <row r="299" spans="2:12" ht="15" customHeight="1" x14ac:dyDescent="0.25">
      <c r="B299" s="70" t="s">
        <v>311</v>
      </c>
      <c r="C299" s="79">
        <v>3</v>
      </c>
      <c r="D299" s="72" t="s">
        <v>314</v>
      </c>
      <c r="E299" s="73" t="s">
        <v>233</v>
      </c>
      <c r="F299" s="81">
        <v>28</v>
      </c>
      <c r="G299" s="163"/>
      <c r="H299" s="163"/>
      <c r="I299" s="62"/>
      <c r="J299" s="62"/>
      <c r="K299" s="33"/>
      <c r="L299" s="34">
        <f t="shared" si="19"/>
        <v>0</v>
      </c>
    </row>
    <row r="300" spans="2:12" ht="15" customHeight="1" x14ac:dyDescent="0.25">
      <c r="B300" s="70" t="s">
        <v>311</v>
      </c>
      <c r="C300" s="79">
        <v>4</v>
      </c>
      <c r="D300" s="72" t="s">
        <v>315</v>
      </c>
      <c r="E300" s="73" t="s">
        <v>233</v>
      </c>
      <c r="F300" s="81">
        <v>28</v>
      </c>
      <c r="G300" s="163"/>
      <c r="H300" s="163"/>
      <c r="I300" s="62"/>
      <c r="J300" s="62"/>
      <c r="K300" s="33"/>
      <c r="L300" s="34">
        <f t="shared" si="19"/>
        <v>0</v>
      </c>
    </row>
    <row r="301" spans="2:12" x14ac:dyDescent="0.25">
      <c r="B301" s="154" t="s">
        <v>136</v>
      </c>
      <c r="C301" s="154"/>
      <c r="D301" s="154"/>
      <c r="E301" s="154"/>
      <c r="F301" s="154"/>
      <c r="G301" s="154"/>
      <c r="H301" s="154"/>
      <c r="I301" s="154"/>
      <c r="J301" s="154"/>
      <c r="K301" s="154"/>
      <c r="L301" s="46">
        <f>SUM(L297:L300)</f>
        <v>0</v>
      </c>
    </row>
    <row r="302" spans="2:12" ht="15" customHeight="1" x14ac:dyDescent="0.25">
      <c r="B302" s="164" t="s">
        <v>316</v>
      </c>
      <c r="C302" s="164"/>
      <c r="D302" s="164"/>
      <c r="E302" s="164"/>
      <c r="F302" s="164"/>
      <c r="G302" s="164"/>
      <c r="H302" s="164"/>
      <c r="I302" s="164"/>
      <c r="J302" s="164"/>
      <c r="K302" s="164"/>
      <c r="L302" s="164"/>
    </row>
    <row r="303" spans="2:12" x14ac:dyDescent="0.25">
      <c r="B303" s="66" t="s">
        <v>317</v>
      </c>
      <c r="C303" s="75">
        <v>1</v>
      </c>
      <c r="D303" s="88" t="s">
        <v>318</v>
      </c>
      <c r="E303" s="93" t="s">
        <v>33</v>
      </c>
      <c r="F303" s="78">
        <v>3000</v>
      </c>
      <c r="G303" s="166"/>
      <c r="H303" s="166"/>
      <c r="I303" s="57"/>
      <c r="J303" s="57"/>
      <c r="K303" s="33"/>
      <c r="L303" s="34">
        <f t="shared" ref="L303:L310" si="20">+K303*F303</f>
        <v>0</v>
      </c>
    </row>
    <row r="304" spans="2:12" x14ac:dyDescent="0.25">
      <c r="B304" s="70" t="s">
        <v>317</v>
      </c>
      <c r="C304" s="79">
        <f>+C303+1</f>
        <v>2</v>
      </c>
      <c r="D304" s="90" t="s">
        <v>319</v>
      </c>
      <c r="E304" s="91" t="s">
        <v>233</v>
      </c>
      <c r="F304" s="81">
        <v>3000</v>
      </c>
      <c r="G304" s="163"/>
      <c r="H304" s="163"/>
      <c r="I304" s="62"/>
      <c r="J304" s="62"/>
      <c r="K304" s="33"/>
      <c r="L304" s="34">
        <f t="shared" si="20"/>
        <v>0</v>
      </c>
    </row>
    <row r="305" spans="2:12" x14ac:dyDescent="0.25">
      <c r="B305" s="70" t="s">
        <v>317</v>
      </c>
      <c r="C305" s="79">
        <f t="shared" ref="C305:C310" si="21">+C304+1</f>
        <v>3</v>
      </c>
      <c r="D305" s="90" t="s">
        <v>320</v>
      </c>
      <c r="E305" s="91" t="s">
        <v>233</v>
      </c>
      <c r="F305" s="81">
        <v>2000</v>
      </c>
      <c r="G305" s="163"/>
      <c r="H305" s="163"/>
      <c r="I305" s="62"/>
      <c r="J305" s="62"/>
      <c r="K305" s="33"/>
      <c r="L305" s="34">
        <f t="shared" si="20"/>
        <v>0</v>
      </c>
    </row>
    <row r="306" spans="2:12" ht="15" customHeight="1" x14ac:dyDescent="0.25">
      <c r="B306" s="70" t="s">
        <v>317</v>
      </c>
      <c r="C306" s="79">
        <f t="shared" si="21"/>
        <v>4</v>
      </c>
      <c r="D306" s="90" t="s">
        <v>321</v>
      </c>
      <c r="E306" s="91" t="s">
        <v>233</v>
      </c>
      <c r="F306" s="81">
        <v>2000</v>
      </c>
      <c r="G306" s="163"/>
      <c r="H306" s="163"/>
      <c r="I306" s="62"/>
      <c r="J306" s="62"/>
      <c r="K306" s="33"/>
      <c r="L306" s="34">
        <f t="shared" si="20"/>
        <v>0</v>
      </c>
    </row>
    <row r="307" spans="2:12" ht="15" customHeight="1" x14ac:dyDescent="0.25">
      <c r="B307" s="70" t="s">
        <v>317</v>
      </c>
      <c r="C307" s="79">
        <f t="shared" si="21"/>
        <v>5</v>
      </c>
      <c r="D307" s="90" t="s">
        <v>322</v>
      </c>
      <c r="E307" s="91" t="s">
        <v>33</v>
      </c>
      <c r="F307" s="81">
        <v>2000</v>
      </c>
      <c r="G307" s="163"/>
      <c r="H307" s="163"/>
      <c r="I307" s="62"/>
      <c r="J307" s="62"/>
      <c r="K307" s="33"/>
      <c r="L307" s="34">
        <f t="shared" si="20"/>
        <v>0</v>
      </c>
    </row>
    <row r="308" spans="2:12" s="96" customFormat="1" x14ac:dyDescent="0.25">
      <c r="B308" s="70" t="s">
        <v>317</v>
      </c>
      <c r="C308" s="79">
        <f t="shared" si="21"/>
        <v>6</v>
      </c>
      <c r="D308" s="90" t="s">
        <v>323</v>
      </c>
      <c r="E308" s="91" t="s">
        <v>33</v>
      </c>
      <c r="F308" s="81">
        <v>2000</v>
      </c>
      <c r="G308" s="163"/>
      <c r="H308" s="163"/>
      <c r="I308" s="62"/>
      <c r="J308" s="62"/>
      <c r="K308" s="33"/>
      <c r="L308" s="34">
        <f t="shared" si="20"/>
        <v>0</v>
      </c>
    </row>
    <row r="309" spans="2:12" ht="15" customHeight="1" x14ac:dyDescent="0.25">
      <c r="B309" s="70" t="s">
        <v>317</v>
      </c>
      <c r="C309" s="79">
        <f t="shared" si="21"/>
        <v>7</v>
      </c>
      <c r="D309" s="90" t="s">
        <v>324</v>
      </c>
      <c r="E309" s="91" t="s">
        <v>33</v>
      </c>
      <c r="F309" s="81">
        <v>100</v>
      </c>
      <c r="G309" s="163"/>
      <c r="H309" s="163"/>
      <c r="I309" s="62"/>
      <c r="J309" s="62"/>
      <c r="K309" s="33"/>
      <c r="L309" s="34">
        <f t="shared" si="20"/>
        <v>0</v>
      </c>
    </row>
    <row r="310" spans="2:12" ht="15" customHeight="1" x14ac:dyDescent="0.25">
      <c r="B310" s="70" t="s">
        <v>317</v>
      </c>
      <c r="C310" s="79">
        <f t="shared" si="21"/>
        <v>8</v>
      </c>
      <c r="D310" s="90" t="s">
        <v>325</v>
      </c>
      <c r="E310" s="91" t="s">
        <v>33</v>
      </c>
      <c r="F310" s="81">
        <v>4000</v>
      </c>
      <c r="G310" s="163"/>
      <c r="H310" s="163"/>
      <c r="I310" s="62"/>
      <c r="J310" s="62"/>
      <c r="K310" s="33"/>
      <c r="L310" s="34">
        <f t="shared" si="20"/>
        <v>0</v>
      </c>
    </row>
    <row r="311" spans="2:12" x14ac:dyDescent="0.25">
      <c r="B311" s="154" t="s">
        <v>136</v>
      </c>
      <c r="C311" s="154"/>
      <c r="D311" s="154"/>
      <c r="E311" s="154"/>
      <c r="F311" s="154"/>
      <c r="G311" s="154"/>
      <c r="H311" s="154"/>
      <c r="I311" s="154"/>
      <c r="J311" s="154"/>
      <c r="K311" s="154"/>
      <c r="L311" s="46">
        <f>SUM(L303:L310)</f>
        <v>0</v>
      </c>
    </row>
    <row r="312" spans="2:12" ht="15" customHeight="1" x14ac:dyDescent="0.25">
      <c r="B312" s="164" t="s">
        <v>326</v>
      </c>
      <c r="C312" s="164"/>
      <c r="D312" s="164"/>
      <c r="E312" s="164"/>
      <c r="F312" s="164"/>
      <c r="G312" s="164"/>
      <c r="H312" s="164"/>
      <c r="I312" s="164"/>
      <c r="J312" s="164"/>
      <c r="K312" s="164"/>
      <c r="L312" s="164"/>
    </row>
    <row r="313" spans="2:12" ht="30" x14ac:dyDescent="0.25">
      <c r="B313" s="66" t="s">
        <v>327</v>
      </c>
      <c r="C313" s="75">
        <v>1</v>
      </c>
      <c r="D313" s="97" t="s">
        <v>328</v>
      </c>
      <c r="E313" s="98" t="s">
        <v>233</v>
      </c>
      <c r="F313" s="78">
        <v>192</v>
      </c>
      <c r="G313" s="166"/>
      <c r="H313" s="166"/>
      <c r="I313" s="57"/>
      <c r="J313" s="57"/>
      <c r="K313" s="33"/>
      <c r="L313" s="34">
        <f t="shared" ref="L313:L317" si="22">+K313*F313</f>
        <v>0</v>
      </c>
    </row>
    <row r="314" spans="2:12" s="96" customFormat="1" x14ac:dyDescent="0.25">
      <c r="B314" s="70" t="s">
        <v>327</v>
      </c>
      <c r="C314" s="79">
        <v>2</v>
      </c>
      <c r="D314" s="99" t="s">
        <v>329</v>
      </c>
      <c r="E314" s="100" t="s">
        <v>233</v>
      </c>
      <c r="F314" s="81">
        <v>240</v>
      </c>
      <c r="G314" s="163"/>
      <c r="H314" s="163"/>
      <c r="I314" s="62"/>
      <c r="J314" s="62"/>
      <c r="K314" s="33"/>
      <c r="L314" s="34">
        <f t="shared" si="22"/>
        <v>0</v>
      </c>
    </row>
    <row r="315" spans="2:12" x14ac:dyDescent="0.25">
      <c r="B315" s="70" t="s">
        <v>327</v>
      </c>
      <c r="C315" s="79">
        <v>3</v>
      </c>
      <c r="D315" s="72" t="s">
        <v>330</v>
      </c>
      <c r="E315" s="73" t="s">
        <v>233</v>
      </c>
      <c r="F315" s="81">
        <v>120</v>
      </c>
      <c r="G315" s="163"/>
      <c r="H315" s="163"/>
      <c r="I315" s="62"/>
      <c r="J315" s="62"/>
      <c r="K315" s="33"/>
      <c r="L315" s="34">
        <f t="shared" si="22"/>
        <v>0</v>
      </c>
    </row>
    <row r="316" spans="2:12" ht="15" customHeight="1" x14ac:dyDescent="0.25">
      <c r="B316" s="70" t="s">
        <v>327</v>
      </c>
      <c r="C316" s="79">
        <v>4</v>
      </c>
      <c r="D316" s="72" t="s">
        <v>331</v>
      </c>
      <c r="E316" s="91" t="s">
        <v>33</v>
      </c>
      <c r="F316" s="81">
        <v>240</v>
      </c>
      <c r="G316" s="163"/>
      <c r="H316" s="163"/>
      <c r="I316" s="62"/>
      <c r="J316" s="62"/>
      <c r="K316" s="33"/>
      <c r="L316" s="34">
        <f t="shared" si="22"/>
        <v>0</v>
      </c>
    </row>
    <row r="317" spans="2:12" x14ac:dyDescent="0.25">
      <c r="B317" s="70" t="s">
        <v>327</v>
      </c>
      <c r="C317" s="79">
        <v>5</v>
      </c>
      <c r="D317" s="72" t="s">
        <v>332</v>
      </c>
      <c r="E317" s="82" t="s">
        <v>233</v>
      </c>
      <c r="F317" s="81">
        <v>60</v>
      </c>
      <c r="G317" s="163"/>
      <c r="H317" s="163"/>
      <c r="I317" s="62"/>
      <c r="J317" s="62"/>
      <c r="K317" s="33"/>
      <c r="L317" s="34">
        <f t="shared" si="22"/>
        <v>0</v>
      </c>
    </row>
    <row r="318" spans="2:12" x14ac:dyDescent="0.25">
      <c r="B318" s="154" t="s">
        <v>136</v>
      </c>
      <c r="C318" s="154"/>
      <c r="D318" s="154"/>
      <c r="E318" s="154"/>
      <c r="F318" s="154"/>
      <c r="G318" s="154"/>
      <c r="H318" s="154"/>
      <c r="I318" s="154"/>
      <c r="J318" s="154"/>
      <c r="K318" s="154"/>
      <c r="L318" s="46">
        <f>SUM(L313:L317)</f>
        <v>0</v>
      </c>
    </row>
    <row r="319" spans="2:12" ht="15" customHeight="1" x14ac:dyDescent="0.25">
      <c r="B319" s="164" t="s">
        <v>333</v>
      </c>
      <c r="C319" s="164"/>
      <c r="D319" s="164"/>
      <c r="E319" s="164"/>
      <c r="F319" s="164"/>
      <c r="G319" s="164"/>
      <c r="H319" s="164"/>
      <c r="I319" s="164"/>
      <c r="J319" s="164"/>
      <c r="K319" s="164"/>
      <c r="L319" s="164"/>
    </row>
    <row r="320" spans="2:12" x14ac:dyDescent="0.25">
      <c r="B320" s="66" t="s">
        <v>334</v>
      </c>
      <c r="C320" s="67">
        <v>1</v>
      </c>
      <c r="D320" s="68" t="s">
        <v>335</v>
      </c>
      <c r="E320" s="93" t="s">
        <v>33</v>
      </c>
      <c r="F320" s="78">
        <v>1000</v>
      </c>
      <c r="G320" s="166"/>
      <c r="H320" s="166"/>
      <c r="I320" s="57"/>
      <c r="J320" s="57"/>
      <c r="K320" s="33"/>
      <c r="L320" s="34">
        <f t="shared" ref="L320:L321" si="23">+K320*F320</f>
        <v>0</v>
      </c>
    </row>
    <row r="321" spans="2:12" ht="30" x14ac:dyDescent="0.25">
      <c r="B321" s="70" t="s">
        <v>334</v>
      </c>
      <c r="C321" s="71">
        <v>2</v>
      </c>
      <c r="D321" s="79" t="s">
        <v>336</v>
      </c>
      <c r="E321" s="73" t="s">
        <v>233</v>
      </c>
      <c r="F321" s="81">
        <v>384</v>
      </c>
      <c r="G321" s="163"/>
      <c r="H321" s="163"/>
      <c r="I321" s="62"/>
      <c r="J321" s="62"/>
      <c r="K321" s="33"/>
      <c r="L321" s="34">
        <f t="shared" si="23"/>
        <v>0</v>
      </c>
    </row>
    <row r="322" spans="2:12" x14ac:dyDescent="0.25">
      <c r="B322" s="154" t="s">
        <v>136</v>
      </c>
      <c r="C322" s="154"/>
      <c r="D322" s="154"/>
      <c r="E322" s="154"/>
      <c r="F322" s="154"/>
      <c r="G322" s="154"/>
      <c r="H322" s="154"/>
      <c r="I322" s="154"/>
      <c r="J322" s="154"/>
      <c r="K322" s="154"/>
      <c r="L322" s="46">
        <f>SUM(L320:L321)</f>
        <v>0</v>
      </c>
    </row>
    <row r="323" spans="2:12" ht="15" customHeight="1" x14ac:dyDescent="0.25">
      <c r="B323" s="164" t="s">
        <v>337</v>
      </c>
      <c r="C323" s="164"/>
      <c r="D323" s="164"/>
      <c r="E323" s="164"/>
      <c r="F323" s="164"/>
      <c r="G323" s="164"/>
      <c r="H323" s="164"/>
      <c r="I323" s="164"/>
      <c r="J323" s="164"/>
      <c r="K323" s="164"/>
      <c r="L323" s="164"/>
    </row>
    <row r="324" spans="2:12" x14ac:dyDescent="0.25">
      <c r="B324" s="66" t="s">
        <v>338</v>
      </c>
      <c r="C324" s="67">
        <v>1</v>
      </c>
      <c r="D324" s="101" t="s">
        <v>339</v>
      </c>
      <c r="E324" s="102" t="s">
        <v>340</v>
      </c>
      <c r="F324" s="103">
        <v>400</v>
      </c>
      <c r="G324" s="166"/>
      <c r="H324" s="166"/>
      <c r="I324" s="57"/>
      <c r="J324" s="57"/>
      <c r="K324" s="33"/>
      <c r="L324" s="34">
        <f t="shared" ref="L324:L330" si="24">+K324*F324</f>
        <v>0</v>
      </c>
    </row>
    <row r="325" spans="2:12" ht="15" customHeight="1" x14ac:dyDescent="0.25">
      <c r="B325" s="70" t="s">
        <v>338</v>
      </c>
      <c r="C325" s="71">
        <f t="shared" ref="C325:C330" si="25">+C324+1</f>
        <v>2</v>
      </c>
      <c r="D325" s="104" t="s">
        <v>341</v>
      </c>
      <c r="E325" s="105" t="s">
        <v>33</v>
      </c>
      <c r="F325" s="106">
        <v>200</v>
      </c>
      <c r="G325" s="163"/>
      <c r="H325" s="163"/>
      <c r="I325" s="62"/>
      <c r="J325" s="62"/>
      <c r="K325" s="33"/>
      <c r="L325" s="34">
        <f t="shared" si="24"/>
        <v>0</v>
      </c>
    </row>
    <row r="326" spans="2:12" ht="15" customHeight="1" x14ac:dyDescent="0.25">
      <c r="B326" s="70" t="s">
        <v>338</v>
      </c>
      <c r="C326" s="71">
        <f t="shared" si="25"/>
        <v>3</v>
      </c>
      <c r="D326" s="104" t="s">
        <v>342</v>
      </c>
      <c r="E326" s="105" t="s">
        <v>33</v>
      </c>
      <c r="F326" s="106">
        <v>400</v>
      </c>
      <c r="G326" s="163"/>
      <c r="H326" s="163"/>
      <c r="I326" s="62"/>
      <c r="J326" s="62"/>
      <c r="K326" s="33"/>
      <c r="L326" s="34">
        <f t="shared" si="24"/>
        <v>0</v>
      </c>
    </row>
    <row r="327" spans="2:12" x14ac:dyDescent="0.25">
      <c r="B327" s="70" t="s">
        <v>338</v>
      </c>
      <c r="C327" s="71">
        <f t="shared" si="25"/>
        <v>4</v>
      </c>
      <c r="D327" s="104" t="s">
        <v>343</v>
      </c>
      <c r="E327" s="105" t="s">
        <v>33</v>
      </c>
      <c r="F327" s="106">
        <v>400</v>
      </c>
      <c r="G327" s="163"/>
      <c r="H327" s="163"/>
      <c r="I327" s="62"/>
      <c r="J327" s="62"/>
      <c r="K327" s="33"/>
      <c r="L327" s="34">
        <f t="shared" si="24"/>
        <v>0</v>
      </c>
    </row>
    <row r="328" spans="2:12" ht="30" x14ac:dyDescent="0.25">
      <c r="B328" s="70" t="s">
        <v>338</v>
      </c>
      <c r="C328" s="28">
        <f t="shared" si="25"/>
        <v>5</v>
      </c>
      <c r="D328" s="107" t="s">
        <v>344</v>
      </c>
      <c r="E328" s="108" t="s">
        <v>39</v>
      </c>
      <c r="F328" s="109">
        <v>40</v>
      </c>
      <c r="G328" s="163"/>
      <c r="H328" s="163"/>
      <c r="I328" s="62"/>
      <c r="J328" s="62"/>
      <c r="K328" s="33"/>
      <c r="L328" s="34">
        <f t="shared" si="24"/>
        <v>0</v>
      </c>
    </row>
    <row r="329" spans="2:12" x14ac:dyDescent="0.25">
      <c r="B329" s="70" t="s">
        <v>338</v>
      </c>
      <c r="C329" s="28">
        <f t="shared" si="25"/>
        <v>6</v>
      </c>
      <c r="D329" s="107" t="s">
        <v>345</v>
      </c>
      <c r="E329" s="108" t="s">
        <v>33</v>
      </c>
      <c r="F329" s="106">
        <v>100</v>
      </c>
      <c r="G329" s="163"/>
      <c r="H329" s="163"/>
      <c r="I329" s="62"/>
      <c r="J329" s="62"/>
      <c r="K329" s="33"/>
      <c r="L329" s="34">
        <f t="shared" si="24"/>
        <v>0</v>
      </c>
    </row>
    <row r="330" spans="2:12" x14ac:dyDescent="0.25">
      <c r="B330" s="70" t="s">
        <v>338</v>
      </c>
      <c r="C330" s="28">
        <f t="shared" si="25"/>
        <v>7</v>
      </c>
      <c r="D330" s="107" t="s">
        <v>346</v>
      </c>
      <c r="E330" s="108" t="s">
        <v>33</v>
      </c>
      <c r="F330" s="106">
        <v>100</v>
      </c>
      <c r="G330" s="163"/>
      <c r="H330" s="163"/>
      <c r="I330" s="62"/>
      <c r="J330" s="62"/>
      <c r="K330" s="33"/>
      <c r="L330" s="34">
        <f t="shared" si="24"/>
        <v>0</v>
      </c>
    </row>
    <row r="331" spans="2:12" x14ac:dyDescent="0.25">
      <c r="B331" s="154" t="s">
        <v>136</v>
      </c>
      <c r="C331" s="154"/>
      <c r="D331" s="154"/>
      <c r="E331" s="154"/>
      <c r="F331" s="154"/>
      <c r="G331" s="154"/>
      <c r="H331" s="154"/>
      <c r="I331" s="154"/>
      <c r="J331" s="154"/>
      <c r="K331" s="154"/>
      <c r="L331" s="46">
        <f>SUM(L324:L330)</f>
        <v>0</v>
      </c>
    </row>
    <row r="332" spans="2:12" ht="15" customHeight="1" x14ac:dyDescent="0.25">
      <c r="B332" s="164" t="s">
        <v>347</v>
      </c>
      <c r="C332" s="164"/>
      <c r="D332" s="164"/>
      <c r="E332" s="164"/>
      <c r="F332" s="164"/>
      <c r="G332" s="164"/>
      <c r="H332" s="164"/>
      <c r="I332" s="164"/>
      <c r="J332" s="164"/>
      <c r="K332" s="164"/>
      <c r="L332" s="164"/>
    </row>
    <row r="333" spans="2:12" ht="30" x14ac:dyDescent="0.25">
      <c r="B333" s="66" t="s">
        <v>348</v>
      </c>
      <c r="C333" s="67">
        <v>1</v>
      </c>
      <c r="D333" s="68" t="s">
        <v>349</v>
      </c>
      <c r="E333" s="89" t="s">
        <v>340</v>
      </c>
      <c r="F333" s="78">
        <v>3000</v>
      </c>
      <c r="G333" s="166"/>
      <c r="H333" s="166"/>
      <c r="I333" s="57"/>
      <c r="J333" s="57"/>
      <c r="K333" s="33"/>
      <c r="L333" s="34">
        <f t="shared" ref="L333" si="26">+K333*F333</f>
        <v>0</v>
      </c>
    </row>
    <row r="334" spans="2:12" x14ac:dyDescent="0.25">
      <c r="B334" s="154" t="s">
        <v>136</v>
      </c>
      <c r="C334" s="154"/>
      <c r="D334" s="154"/>
      <c r="E334" s="154"/>
      <c r="F334" s="154"/>
      <c r="G334" s="154"/>
      <c r="H334" s="154"/>
      <c r="I334" s="154"/>
      <c r="J334" s="154"/>
      <c r="K334" s="154"/>
      <c r="L334" s="46">
        <f>SUM(L333)</f>
        <v>0</v>
      </c>
    </row>
    <row r="335" spans="2:12" ht="15" customHeight="1" x14ac:dyDescent="0.25">
      <c r="B335" s="164" t="s">
        <v>350</v>
      </c>
      <c r="C335" s="164"/>
      <c r="D335" s="164"/>
      <c r="E335" s="164"/>
      <c r="F335" s="164"/>
      <c r="G335" s="164"/>
      <c r="H335" s="164"/>
      <c r="I335" s="164"/>
      <c r="J335" s="164"/>
      <c r="K335" s="164"/>
      <c r="L335" s="164"/>
    </row>
    <row r="336" spans="2:12" ht="30" x14ac:dyDescent="0.25">
      <c r="B336" s="66" t="s">
        <v>351</v>
      </c>
      <c r="C336" s="67">
        <v>1</v>
      </c>
      <c r="D336" s="97" t="s">
        <v>352</v>
      </c>
      <c r="E336" s="69" t="s">
        <v>233</v>
      </c>
      <c r="F336" s="78">
        <v>120</v>
      </c>
      <c r="G336" s="166"/>
      <c r="H336" s="166"/>
      <c r="I336" s="57"/>
      <c r="J336" s="57"/>
      <c r="K336" s="33"/>
      <c r="L336" s="34">
        <f t="shared" ref="L336" si="27">+K336*F336</f>
        <v>0</v>
      </c>
    </row>
    <row r="337" spans="2:12" x14ac:dyDescent="0.25">
      <c r="B337" s="154" t="s">
        <v>136</v>
      </c>
      <c r="C337" s="154"/>
      <c r="D337" s="154"/>
      <c r="E337" s="154"/>
      <c r="F337" s="154"/>
      <c r="G337" s="154"/>
      <c r="H337" s="154"/>
      <c r="I337" s="154"/>
      <c r="J337" s="154"/>
      <c r="K337" s="154"/>
      <c r="L337" s="46">
        <f>SUM(L336)</f>
        <v>0</v>
      </c>
    </row>
    <row r="338" spans="2:12" ht="15" customHeight="1" x14ac:dyDescent="0.25">
      <c r="B338" s="165" t="s">
        <v>353</v>
      </c>
      <c r="C338" s="165"/>
      <c r="D338" s="165"/>
      <c r="E338" s="165"/>
      <c r="F338" s="165"/>
      <c r="G338" s="165"/>
      <c r="H338" s="165"/>
      <c r="I338" s="165"/>
      <c r="J338" s="165"/>
      <c r="K338" s="165"/>
      <c r="L338" s="165"/>
    </row>
    <row r="339" spans="2:12" ht="75" x14ac:dyDescent="0.25">
      <c r="B339" s="57" t="s">
        <v>354</v>
      </c>
      <c r="C339" s="110">
        <v>1</v>
      </c>
      <c r="D339" s="111" t="s">
        <v>355</v>
      </c>
      <c r="E339" s="112" t="s">
        <v>356</v>
      </c>
      <c r="F339" s="113">
        <v>400</v>
      </c>
      <c r="G339" s="166"/>
      <c r="H339" s="166"/>
      <c r="I339" s="57"/>
      <c r="J339" s="57"/>
      <c r="K339" s="33"/>
      <c r="L339" s="34">
        <f t="shared" ref="L339" si="28">+K339*F339</f>
        <v>0</v>
      </c>
    </row>
    <row r="340" spans="2:12" x14ac:dyDescent="0.25">
      <c r="B340" s="154" t="s">
        <v>136</v>
      </c>
      <c r="C340" s="154"/>
      <c r="D340" s="154"/>
      <c r="E340" s="154"/>
      <c r="F340" s="154"/>
      <c r="G340" s="154"/>
      <c r="H340" s="154"/>
      <c r="I340" s="154"/>
      <c r="J340" s="154"/>
      <c r="K340" s="154"/>
      <c r="L340" s="46">
        <f>SUM(L339)</f>
        <v>0</v>
      </c>
    </row>
    <row r="341" spans="2:12" s="114" customFormat="1" ht="15" customHeight="1" x14ac:dyDescent="0.25">
      <c r="B341" s="165" t="s">
        <v>357</v>
      </c>
      <c r="C341" s="165"/>
      <c r="D341" s="165"/>
      <c r="E341" s="165"/>
      <c r="F341" s="165"/>
      <c r="G341" s="165"/>
      <c r="H341" s="165"/>
      <c r="I341" s="165"/>
      <c r="J341" s="165"/>
      <c r="K341" s="165"/>
      <c r="L341" s="165"/>
    </row>
    <row r="342" spans="2:12" s="114" customFormat="1" x14ac:dyDescent="0.25">
      <c r="B342" s="47" t="s">
        <v>358</v>
      </c>
      <c r="C342" s="110">
        <v>1</v>
      </c>
      <c r="D342" s="115" t="s">
        <v>359</v>
      </c>
      <c r="E342" s="112" t="s">
        <v>33</v>
      </c>
      <c r="F342" s="112">
        <f>10*20</f>
        <v>200</v>
      </c>
      <c r="G342" s="166"/>
      <c r="H342" s="166"/>
      <c r="I342" s="57"/>
      <c r="J342" s="57"/>
      <c r="K342" s="33"/>
      <c r="L342" s="34">
        <f t="shared" ref="L342:L349" si="29">+K342*F342</f>
        <v>0</v>
      </c>
    </row>
    <row r="343" spans="2:12" s="114" customFormat="1" x14ac:dyDescent="0.25">
      <c r="B343" s="27" t="s">
        <v>358</v>
      </c>
      <c r="C343" s="41">
        <f>+C342+1</f>
        <v>2</v>
      </c>
      <c r="D343" s="116" t="s">
        <v>360</v>
      </c>
      <c r="E343" s="36" t="s">
        <v>33</v>
      </c>
      <c r="F343" s="36">
        <v>200</v>
      </c>
      <c r="G343" s="163"/>
      <c r="H343" s="163"/>
      <c r="I343" s="62"/>
      <c r="J343" s="62"/>
      <c r="K343" s="33"/>
      <c r="L343" s="34">
        <f t="shared" si="29"/>
        <v>0</v>
      </c>
    </row>
    <row r="344" spans="2:12" s="114" customFormat="1" x14ac:dyDescent="0.25">
      <c r="B344" s="27" t="s">
        <v>358</v>
      </c>
      <c r="C344" s="41">
        <f t="shared" ref="C344:C349" si="30">+C343+1</f>
        <v>3</v>
      </c>
      <c r="D344" s="116" t="s">
        <v>361</v>
      </c>
      <c r="E344" s="36" t="s">
        <v>33</v>
      </c>
      <c r="F344" s="36">
        <f>25*20</f>
        <v>500</v>
      </c>
      <c r="G344" s="163"/>
      <c r="H344" s="163"/>
      <c r="I344" s="62"/>
      <c r="J344" s="62"/>
      <c r="K344" s="33"/>
      <c r="L344" s="34">
        <f t="shared" si="29"/>
        <v>0</v>
      </c>
    </row>
    <row r="345" spans="2:12" s="114" customFormat="1" x14ac:dyDescent="0.25">
      <c r="B345" s="27" t="s">
        <v>358</v>
      </c>
      <c r="C345" s="41">
        <f t="shared" si="30"/>
        <v>4</v>
      </c>
      <c r="D345" s="116" t="s">
        <v>362</v>
      </c>
      <c r="E345" s="36" t="s">
        <v>33</v>
      </c>
      <c r="F345" s="36">
        <f>12*50</f>
        <v>600</v>
      </c>
      <c r="G345" s="163"/>
      <c r="H345" s="163"/>
      <c r="I345" s="62"/>
      <c r="J345" s="62"/>
      <c r="K345" s="33"/>
      <c r="L345" s="34">
        <f t="shared" si="29"/>
        <v>0</v>
      </c>
    </row>
    <row r="346" spans="2:12" s="114" customFormat="1" x14ac:dyDescent="0.25">
      <c r="B346" s="27" t="s">
        <v>358</v>
      </c>
      <c r="C346" s="41">
        <f t="shared" si="30"/>
        <v>5</v>
      </c>
      <c r="D346" s="116" t="s">
        <v>363</v>
      </c>
      <c r="E346" s="36" t="s">
        <v>33</v>
      </c>
      <c r="F346" s="36">
        <v>20</v>
      </c>
      <c r="G346" s="163"/>
      <c r="H346" s="163"/>
      <c r="I346" s="62"/>
      <c r="J346" s="62"/>
      <c r="K346" s="33"/>
      <c r="L346" s="34">
        <f t="shared" si="29"/>
        <v>0</v>
      </c>
    </row>
    <row r="347" spans="2:12" s="114" customFormat="1" x14ac:dyDescent="0.25">
      <c r="B347" s="27" t="s">
        <v>358</v>
      </c>
      <c r="C347" s="41">
        <f t="shared" si="30"/>
        <v>6</v>
      </c>
      <c r="D347" s="116" t="s">
        <v>364</v>
      </c>
      <c r="E347" s="36" t="s">
        <v>33</v>
      </c>
      <c r="F347" s="36">
        <v>30</v>
      </c>
      <c r="G347" s="163"/>
      <c r="H347" s="163"/>
      <c r="I347" s="62"/>
      <c r="J347" s="62"/>
      <c r="K347" s="33"/>
      <c r="L347" s="34">
        <f t="shared" si="29"/>
        <v>0</v>
      </c>
    </row>
    <row r="348" spans="2:12" s="114" customFormat="1" x14ac:dyDescent="0.25">
      <c r="B348" s="27" t="s">
        <v>358</v>
      </c>
      <c r="C348" s="41">
        <f t="shared" si="30"/>
        <v>7</v>
      </c>
      <c r="D348" s="116" t="s">
        <v>365</v>
      </c>
      <c r="E348" s="36" t="s">
        <v>33</v>
      </c>
      <c r="F348" s="36">
        <v>30</v>
      </c>
      <c r="G348" s="163"/>
      <c r="H348" s="163"/>
      <c r="I348" s="62"/>
      <c r="J348" s="62"/>
      <c r="K348" s="33"/>
      <c r="L348" s="34">
        <f t="shared" si="29"/>
        <v>0</v>
      </c>
    </row>
    <row r="349" spans="2:12" x14ac:dyDescent="0.25">
      <c r="B349" s="27" t="s">
        <v>358</v>
      </c>
      <c r="C349" s="41">
        <f t="shared" si="30"/>
        <v>8</v>
      </c>
      <c r="D349" s="116" t="s">
        <v>366</v>
      </c>
      <c r="E349" s="36" t="s">
        <v>33</v>
      </c>
      <c r="F349" s="36">
        <v>2</v>
      </c>
      <c r="G349" s="163"/>
      <c r="H349" s="163"/>
      <c r="I349" s="62"/>
      <c r="J349" s="62"/>
      <c r="K349" s="33"/>
      <c r="L349" s="34">
        <f t="shared" si="29"/>
        <v>0</v>
      </c>
    </row>
    <row r="350" spans="2:12" x14ac:dyDescent="0.25">
      <c r="B350" s="154" t="s">
        <v>136</v>
      </c>
      <c r="C350" s="154"/>
      <c r="D350" s="154"/>
      <c r="E350" s="154"/>
      <c r="F350" s="154"/>
      <c r="G350" s="154"/>
      <c r="H350" s="154"/>
      <c r="I350" s="154"/>
      <c r="J350" s="154"/>
      <c r="K350" s="154"/>
      <c r="L350" s="46">
        <f>SUM(L342:L349)</f>
        <v>0</v>
      </c>
    </row>
    <row r="351" spans="2:12" ht="15" customHeight="1" x14ac:dyDescent="0.25">
      <c r="B351" s="165" t="s">
        <v>367</v>
      </c>
      <c r="C351" s="165"/>
      <c r="D351" s="165"/>
      <c r="E351" s="165"/>
      <c r="F351" s="165"/>
      <c r="G351" s="165"/>
      <c r="H351" s="165"/>
      <c r="I351" s="165"/>
      <c r="J351" s="165"/>
      <c r="K351" s="165"/>
      <c r="L351" s="165"/>
    </row>
    <row r="352" spans="2:12" ht="29.25" customHeight="1" x14ac:dyDescent="0.25">
      <c r="B352" s="27" t="s">
        <v>368</v>
      </c>
      <c r="C352" s="41">
        <v>1</v>
      </c>
      <c r="D352" s="40" t="s">
        <v>369</v>
      </c>
      <c r="E352" s="36" t="s">
        <v>39</v>
      </c>
      <c r="F352" s="36">
        <v>30</v>
      </c>
      <c r="G352" s="163"/>
      <c r="H352" s="163"/>
      <c r="I352" s="62"/>
      <c r="J352" s="62"/>
      <c r="K352" s="33"/>
      <c r="L352" s="34">
        <f t="shared" ref="L352:L364" si="31">+K352*F352</f>
        <v>0</v>
      </c>
    </row>
    <row r="353" spans="2:12" ht="29.25" customHeight="1" x14ac:dyDescent="0.25">
      <c r="B353" s="27" t="s">
        <v>368</v>
      </c>
      <c r="C353" s="41">
        <f>+C352+1</f>
        <v>2</v>
      </c>
      <c r="D353" s="40" t="s">
        <v>370</v>
      </c>
      <c r="E353" s="36" t="s">
        <v>39</v>
      </c>
      <c r="F353" s="36">
        <v>120</v>
      </c>
      <c r="G353" s="163"/>
      <c r="H353" s="163"/>
      <c r="I353" s="62"/>
      <c r="J353" s="62"/>
      <c r="K353" s="33"/>
      <c r="L353" s="34">
        <f t="shared" si="31"/>
        <v>0</v>
      </c>
    </row>
    <row r="354" spans="2:12" x14ac:dyDescent="0.25">
      <c r="B354" s="27" t="s">
        <v>368</v>
      </c>
      <c r="C354" s="41">
        <f t="shared" ref="C354:C364" si="32">+C353+1</f>
        <v>3</v>
      </c>
      <c r="D354" s="116" t="s">
        <v>371</v>
      </c>
      <c r="E354" s="36" t="s">
        <v>39</v>
      </c>
      <c r="F354" s="36">
        <v>50</v>
      </c>
      <c r="G354" s="163"/>
      <c r="H354" s="163"/>
      <c r="I354" s="62"/>
      <c r="J354" s="62"/>
      <c r="K354" s="33"/>
      <c r="L354" s="34">
        <f t="shared" si="31"/>
        <v>0</v>
      </c>
    </row>
    <row r="355" spans="2:12" ht="30" customHeight="1" x14ac:dyDescent="0.25">
      <c r="B355" s="27" t="s">
        <v>368</v>
      </c>
      <c r="C355" s="41">
        <f t="shared" si="32"/>
        <v>4</v>
      </c>
      <c r="D355" s="40" t="s">
        <v>372</v>
      </c>
      <c r="E355" s="36" t="s">
        <v>39</v>
      </c>
      <c r="F355" s="36">
        <v>68</v>
      </c>
      <c r="G355" s="163"/>
      <c r="H355" s="163"/>
      <c r="I355" s="62"/>
      <c r="J355" s="62"/>
      <c r="K355" s="33"/>
      <c r="L355" s="34">
        <f t="shared" si="31"/>
        <v>0</v>
      </c>
    </row>
    <row r="356" spans="2:12" ht="30" x14ac:dyDescent="0.25">
      <c r="B356" s="27" t="s">
        <v>368</v>
      </c>
      <c r="C356" s="41">
        <f t="shared" si="32"/>
        <v>5</v>
      </c>
      <c r="D356" s="40" t="s">
        <v>373</v>
      </c>
      <c r="E356" s="36" t="s">
        <v>39</v>
      </c>
      <c r="F356" s="36">
        <v>400</v>
      </c>
      <c r="G356" s="163"/>
      <c r="H356" s="163"/>
      <c r="I356" s="62"/>
      <c r="J356" s="62"/>
      <c r="K356" s="33"/>
      <c r="L356" s="34">
        <f t="shared" si="31"/>
        <v>0</v>
      </c>
    </row>
    <row r="357" spans="2:12" ht="30" x14ac:dyDescent="0.25">
      <c r="B357" s="27" t="s">
        <v>368</v>
      </c>
      <c r="C357" s="41">
        <f t="shared" si="32"/>
        <v>6</v>
      </c>
      <c r="D357" s="40" t="s">
        <v>374</v>
      </c>
      <c r="E357" s="36" t="s">
        <v>39</v>
      </c>
      <c r="F357" s="36">
        <v>136</v>
      </c>
      <c r="G357" s="163"/>
      <c r="H357" s="163"/>
      <c r="I357" s="62"/>
      <c r="J357" s="62"/>
      <c r="K357" s="33"/>
      <c r="L357" s="34">
        <f t="shared" si="31"/>
        <v>0</v>
      </c>
    </row>
    <row r="358" spans="2:12" ht="30" x14ac:dyDescent="0.25">
      <c r="B358" s="27" t="s">
        <v>368</v>
      </c>
      <c r="C358" s="41">
        <f t="shared" si="32"/>
        <v>7</v>
      </c>
      <c r="D358" s="40" t="s">
        <v>375</v>
      </c>
      <c r="E358" s="36" t="s">
        <v>39</v>
      </c>
      <c r="F358" s="36">
        <v>40</v>
      </c>
      <c r="G358" s="163"/>
      <c r="H358" s="163"/>
      <c r="I358" s="62"/>
      <c r="J358" s="62"/>
      <c r="K358" s="33"/>
      <c r="L358" s="34">
        <f t="shared" si="31"/>
        <v>0</v>
      </c>
    </row>
    <row r="359" spans="2:12" ht="30" x14ac:dyDescent="0.25">
      <c r="B359" s="27" t="s">
        <v>368</v>
      </c>
      <c r="C359" s="41">
        <f t="shared" si="32"/>
        <v>8</v>
      </c>
      <c r="D359" s="40" t="s">
        <v>376</v>
      </c>
      <c r="E359" s="36" t="s">
        <v>39</v>
      </c>
      <c r="F359" s="36">
        <v>80</v>
      </c>
      <c r="G359" s="163"/>
      <c r="H359" s="163"/>
      <c r="I359" s="62"/>
      <c r="J359" s="62"/>
      <c r="K359" s="33"/>
      <c r="L359" s="34">
        <f t="shared" si="31"/>
        <v>0</v>
      </c>
    </row>
    <row r="360" spans="2:12" x14ac:dyDescent="0.25">
      <c r="B360" s="27" t="s">
        <v>368</v>
      </c>
      <c r="C360" s="41">
        <f t="shared" si="32"/>
        <v>9</v>
      </c>
      <c r="D360" s="116" t="s">
        <v>377</v>
      </c>
      <c r="E360" s="36" t="s">
        <v>39</v>
      </c>
      <c r="F360" s="36">
        <v>340</v>
      </c>
      <c r="G360" s="163"/>
      <c r="H360" s="163"/>
      <c r="I360" s="62"/>
      <c r="J360" s="62"/>
      <c r="K360" s="33"/>
      <c r="L360" s="34">
        <f t="shared" si="31"/>
        <v>0</v>
      </c>
    </row>
    <row r="361" spans="2:12" ht="30" x14ac:dyDescent="0.25">
      <c r="B361" s="27" t="s">
        <v>368</v>
      </c>
      <c r="C361" s="41">
        <f t="shared" si="32"/>
        <v>10</v>
      </c>
      <c r="D361" s="40" t="s">
        <v>378</v>
      </c>
      <c r="E361" s="36" t="s">
        <v>39</v>
      </c>
      <c r="F361" s="36">
        <v>40</v>
      </c>
      <c r="G361" s="163"/>
      <c r="H361" s="163"/>
      <c r="I361" s="62"/>
      <c r="J361" s="62"/>
      <c r="K361" s="33"/>
      <c r="L361" s="34">
        <f t="shared" si="31"/>
        <v>0</v>
      </c>
    </row>
    <row r="362" spans="2:12" x14ac:dyDescent="0.25">
      <c r="B362" s="27" t="s">
        <v>368</v>
      </c>
      <c r="C362" s="41">
        <f t="shared" si="32"/>
        <v>11</v>
      </c>
      <c r="D362" s="116" t="s">
        <v>379</v>
      </c>
      <c r="E362" s="36" t="s">
        <v>39</v>
      </c>
      <c r="F362" s="36">
        <v>24</v>
      </c>
      <c r="G362" s="163"/>
      <c r="H362" s="163"/>
      <c r="I362" s="62"/>
      <c r="J362" s="62"/>
      <c r="K362" s="33"/>
      <c r="L362" s="34">
        <f t="shared" si="31"/>
        <v>0</v>
      </c>
    </row>
    <row r="363" spans="2:12" x14ac:dyDescent="0.25">
      <c r="B363" s="27" t="s">
        <v>368</v>
      </c>
      <c r="C363" s="41">
        <f t="shared" si="32"/>
        <v>12</v>
      </c>
      <c r="D363" s="116" t="s">
        <v>380</v>
      </c>
      <c r="E363" s="36" t="s">
        <v>33</v>
      </c>
      <c r="F363" s="36">
        <v>360</v>
      </c>
      <c r="G363" s="163"/>
      <c r="H363" s="163"/>
      <c r="I363" s="62"/>
      <c r="J363" s="62"/>
      <c r="K363" s="33"/>
      <c r="L363" s="34">
        <f t="shared" si="31"/>
        <v>0</v>
      </c>
    </row>
    <row r="364" spans="2:12" x14ac:dyDescent="0.25">
      <c r="B364" s="27" t="s">
        <v>368</v>
      </c>
      <c r="C364" s="41">
        <f t="shared" si="32"/>
        <v>13</v>
      </c>
      <c r="D364" s="116" t="s">
        <v>381</v>
      </c>
      <c r="E364" s="36" t="s">
        <v>39</v>
      </c>
      <c r="F364" s="36">
        <v>600</v>
      </c>
      <c r="G364" s="163"/>
      <c r="H364" s="163"/>
      <c r="I364" s="62"/>
      <c r="J364" s="62"/>
      <c r="K364" s="33"/>
      <c r="L364" s="34">
        <f t="shared" si="31"/>
        <v>0</v>
      </c>
    </row>
    <row r="365" spans="2:12" x14ac:dyDescent="0.25">
      <c r="B365" s="154" t="s">
        <v>136</v>
      </c>
      <c r="C365" s="154"/>
      <c r="D365" s="154"/>
      <c r="E365" s="154"/>
      <c r="F365" s="154"/>
      <c r="G365" s="154"/>
      <c r="H365" s="154"/>
      <c r="I365" s="154"/>
      <c r="J365" s="154"/>
      <c r="K365" s="154"/>
      <c r="L365" s="46">
        <f>SUM(L352:L364)</f>
        <v>0</v>
      </c>
    </row>
    <row r="366" spans="2:12" ht="15" customHeight="1" x14ac:dyDescent="0.25">
      <c r="B366" s="164" t="s">
        <v>382</v>
      </c>
      <c r="C366" s="164"/>
      <c r="D366" s="164"/>
      <c r="E366" s="164"/>
      <c r="F366" s="164"/>
      <c r="G366" s="164"/>
      <c r="H366" s="164"/>
      <c r="I366" s="164"/>
      <c r="J366" s="164"/>
      <c r="K366" s="164"/>
      <c r="L366" s="164"/>
    </row>
    <row r="367" spans="2:12" x14ac:dyDescent="0.25">
      <c r="B367" s="66" t="s">
        <v>383</v>
      </c>
      <c r="C367" s="75">
        <v>1</v>
      </c>
      <c r="D367" s="117" t="s">
        <v>384</v>
      </c>
      <c r="E367" s="77" t="s">
        <v>33</v>
      </c>
      <c r="F367" s="118">
        <v>30</v>
      </c>
      <c r="G367" s="159"/>
      <c r="H367" s="160"/>
      <c r="I367" s="57"/>
      <c r="J367" s="57"/>
      <c r="K367" s="33"/>
      <c r="L367" s="34">
        <f t="shared" ref="L367:L372" si="33">+K367*F367</f>
        <v>0</v>
      </c>
    </row>
    <row r="368" spans="2:12" x14ac:dyDescent="0.25">
      <c r="B368" s="70" t="s">
        <v>383</v>
      </c>
      <c r="C368" s="79">
        <v>2</v>
      </c>
      <c r="D368" s="119" t="s">
        <v>385</v>
      </c>
      <c r="E368" s="120" t="s">
        <v>33</v>
      </c>
      <c r="F368" s="121">
        <v>11000</v>
      </c>
      <c r="G368" s="161"/>
      <c r="H368" s="162"/>
      <c r="I368" s="62"/>
      <c r="J368" s="62"/>
      <c r="K368" s="33"/>
      <c r="L368" s="34">
        <f t="shared" si="33"/>
        <v>0</v>
      </c>
    </row>
    <row r="369" spans="1:12" x14ac:dyDescent="0.25">
      <c r="B369" s="70" t="s">
        <v>383</v>
      </c>
      <c r="C369" s="79">
        <v>3</v>
      </c>
      <c r="D369" s="122" t="s">
        <v>257</v>
      </c>
      <c r="E369" s="105" t="s">
        <v>33</v>
      </c>
      <c r="F369" s="121">
        <v>22000</v>
      </c>
      <c r="G369" s="161"/>
      <c r="H369" s="162"/>
      <c r="I369" s="62"/>
      <c r="J369" s="62"/>
      <c r="K369" s="33"/>
      <c r="L369" s="34">
        <f t="shared" si="33"/>
        <v>0</v>
      </c>
    </row>
    <row r="370" spans="1:12" x14ac:dyDescent="0.25">
      <c r="B370" s="70" t="s">
        <v>383</v>
      </c>
      <c r="C370" s="79">
        <v>4</v>
      </c>
      <c r="D370" s="122" t="s">
        <v>386</v>
      </c>
      <c r="E370" s="105" t="s">
        <v>33</v>
      </c>
      <c r="F370" s="121">
        <v>11000</v>
      </c>
      <c r="G370" s="161"/>
      <c r="H370" s="162"/>
      <c r="I370" s="62"/>
      <c r="J370" s="62"/>
      <c r="K370" s="33"/>
      <c r="L370" s="34">
        <f t="shared" si="33"/>
        <v>0</v>
      </c>
    </row>
    <row r="371" spans="1:12" x14ac:dyDescent="0.25">
      <c r="B371" s="70" t="s">
        <v>383</v>
      </c>
      <c r="C371" s="79">
        <v>5</v>
      </c>
      <c r="D371" s="119" t="s">
        <v>387</v>
      </c>
      <c r="E371" s="105" t="s">
        <v>33</v>
      </c>
      <c r="F371" s="121">
        <v>30</v>
      </c>
      <c r="G371" s="161"/>
      <c r="H371" s="162"/>
      <c r="I371" s="62"/>
      <c r="J371" s="62"/>
      <c r="K371" s="33"/>
      <c r="L371" s="34">
        <f t="shared" si="33"/>
        <v>0</v>
      </c>
    </row>
    <row r="372" spans="1:12" x14ac:dyDescent="0.25">
      <c r="B372" s="70" t="s">
        <v>383</v>
      </c>
      <c r="C372" s="79">
        <v>6</v>
      </c>
      <c r="D372" s="119" t="s">
        <v>388</v>
      </c>
      <c r="E372" s="105" t="s">
        <v>33</v>
      </c>
      <c r="F372" s="121">
        <v>30</v>
      </c>
      <c r="G372" s="161"/>
      <c r="H372" s="162"/>
      <c r="I372" s="62"/>
      <c r="J372" s="62"/>
      <c r="K372" s="33"/>
      <c r="L372" s="34">
        <f t="shared" si="33"/>
        <v>0</v>
      </c>
    </row>
    <row r="373" spans="1:12" x14ac:dyDescent="0.25">
      <c r="B373" s="154" t="s">
        <v>136</v>
      </c>
      <c r="C373" s="154"/>
      <c r="D373" s="154"/>
      <c r="E373" s="154"/>
      <c r="F373" s="154"/>
      <c r="G373" s="154"/>
      <c r="H373" s="154"/>
      <c r="I373" s="154"/>
      <c r="J373" s="154"/>
      <c r="K373" s="154"/>
      <c r="L373" s="46">
        <f>SUM(L367:L372)</f>
        <v>0</v>
      </c>
    </row>
    <row r="374" spans="1:12" ht="44.25" customHeight="1" x14ac:dyDescent="0.25">
      <c r="C374" s="155" t="s">
        <v>389</v>
      </c>
      <c r="D374" s="155"/>
      <c r="E374" s="155"/>
      <c r="F374" s="155"/>
      <c r="G374" s="155"/>
      <c r="H374" s="155"/>
      <c r="I374" s="155"/>
      <c r="J374" s="155"/>
      <c r="K374" s="155"/>
      <c r="L374" s="155"/>
    </row>
    <row r="375" spans="1:12" x14ac:dyDescent="0.25">
      <c r="A375" s="124"/>
      <c r="B375" s="125"/>
      <c r="C375" s="125"/>
      <c r="D375" s="125"/>
      <c r="E375" s="125"/>
      <c r="F375" s="125"/>
      <c r="G375" s="125"/>
      <c r="H375" s="125"/>
      <c r="I375" s="125"/>
      <c r="J375" s="125"/>
    </row>
    <row r="376" spans="1:12" x14ac:dyDescent="0.25">
      <c r="A376" s="124"/>
      <c r="B376" s="156" t="s">
        <v>390</v>
      </c>
      <c r="C376" s="156"/>
      <c r="D376" s="156"/>
      <c r="E376" s="156"/>
      <c r="F376" s="156"/>
      <c r="G376" s="156"/>
      <c r="H376" s="156"/>
      <c r="I376" s="156"/>
      <c r="J376" s="156"/>
    </row>
    <row r="377" spans="1:12" ht="30" customHeight="1" x14ac:dyDescent="0.25">
      <c r="A377" s="124"/>
      <c r="B377" s="157" t="s">
        <v>391</v>
      </c>
      <c r="C377" s="157"/>
      <c r="D377" s="157"/>
      <c r="E377" s="157"/>
      <c r="F377" s="157"/>
      <c r="G377" s="157"/>
      <c r="H377" s="157"/>
      <c r="I377" s="157"/>
      <c r="J377" s="157"/>
    </row>
    <row r="378" spans="1:12" ht="60" customHeight="1" x14ac:dyDescent="0.25">
      <c r="A378" s="124"/>
      <c r="B378" s="157" t="s">
        <v>392</v>
      </c>
      <c r="C378" s="157"/>
      <c r="D378" s="157"/>
      <c r="E378" s="157"/>
      <c r="F378" s="157"/>
      <c r="G378" s="157"/>
      <c r="H378" s="157"/>
      <c r="I378" s="157"/>
      <c r="J378" s="157"/>
    </row>
    <row r="379" spans="1:12" x14ac:dyDescent="0.25">
      <c r="A379" s="124"/>
      <c r="B379" s="1"/>
      <c r="C379" s="123" t="s">
        <v>393</v>
      </c>
      <c r="D379" s="126"/>
      <c r="E379" s="127"/>
      <c r="F379" s="128"/>
      <c r="G379" s="128"/>
      <c r="H379" s="128"/>
      <c r="I379" s="129"/>
      <c r="J379" s="129"/>
    </row>
    <row r="380" spans="1:12" x14ac:dyDescent="0.25">
      <c r="A380" s="124"/>
      <c r="B380" s="1"/>
      <c r="C380" s="130" t="s">
        <v>394</v>
      </c>
      <c r="D380" s="126"/>
      <c r="E380" s="127"/>
      <c r="F380" s="128"/>
      <c r="G380" s="128"/>
      <c r="H380" s="128"/>
      <c r="I380" s="129"/>
      <c r="J380" s="129"/>
    </row>
    <row r="381" spans="1:12" x14ac:dyDescent="0.25">
      <c r="A381" s="124"/>
      <c r="B381" s="1"/>
      <c r="C381" s="130" t="s">
        <v>395</v>
      </c>
      <c r="D381" s="126"/>
      <c r="E381" s="127"/>
      <c r="F381" s="128"/>
      <c r="G381" s="128"/>
      <c r="H381" s="128"/>
      <c r="I381" s="129"/>
      <c r="J381" s="129"/>
    </row>
    <row r="382" spans="1:12" x14ac:dyDescent="0.25">
      <c r="A382" s="124"/>
      <c r="B382" s="128"/>
      <c r="C382" s="131"/>
      <c r="D382" s="132"/>
      <c r="E382" s="127"/>
      <c r="F382" s="128"/>
      <c r="G382" s="128"/>
      <c r="H382" s="128"/>
      <c r="I382" s="129"/>
      <c r="J382" s="129"/>
    </row>
    <row r="383" spans="1:12" x14ac:dyDescent="0.25">
      <c r="A383" s="133"/>
      <c r="B383" s="1"/>
      <c r="C383" s="134" t="s">
        <v>396</v>
      </c>
      <c r="D383" s="158"/>
      <c r="E383" s="158"/>
      <c r="F383" s="158"/>
      <c r="G383" s="158"/>
      <c r="H383" s="158"/>
      <c r="I383" s="158"/>
      <c r="J383" s="158"/>
      <c r="K383" s="158"/>
    </row>
    <row r="384" spans="1:12" x14ac:dyDescent="0.25">
      <c r="A384" s="124"/>
      <c r="B384" s="10"/>
      <c r="C384" s="1"/>
      <c r="D384" s="158"/>
      <c r="E384" s="158"/>
      <c r="F384" s="158"/>
      <c r="G384" s="158"/>
      <c r="H384" s="158"/>
      <c r="I384" s="158"/>
      <c r="J384" s="158"/>
      <c r="K384" s="158"/>
    </row>
    <row r="385" spans="1:11" x14ac:dyDescent="0.25">
      <c r="A385" s="124"/>
      <c r="B385" s="10"/>
      <c r="C385" s="1"/>
      <c r="D385" s="158"/>
      <c r="E385" s="158"/>
      <c r="F385" s="158"/>
      <c r="G385" s="158"/>
      <c r="H385" s="158"/>
      <c r="I385" s="158"/>
      <c r="J385" s="158"/>
      <c r="K385" s="158"/>
    </row>
    <row r="386" spans="1:11" x14ac:dyDescent="0.25">
      <c r="A386" s="124"/>
      <c r="B386" s="125"/>
      <c r="C386" s="125"/>
      <c r="D386" s="125"/>
      <c r="E386" s="125"/>
      <c r="F386" s="125"/>
      <c r="G386" s="125"/>
      <c r="H386" s="125"/>
      <c r="I386" s="125"/>
      <c r="J386" s="135"/>
      <c r="K386" s="136"/>
    </row>
    <row r="387" spans="1:11" x14ac:dyDescent="0.25">
      <c r="A387" s="124"/>
      <c r="B387" s="137"/>
      <c r="C387" s="137"/>
      <c r="D387" s="137"/>
      <c r="E387" s="137"/>
      <c r="F387" s="137"/>
      <c r="G387" s="137"/>
      <c r="H387" s="137"/>
      <c r="I387" s="137"/>
    </row>
    <row r="388" spans="1:11" x14ac:dyDescent="0.25">
      <c r="A388" s="124"/>
      <c r="B388" s="124"/>
      <c r="C388" s="138"/>
      <c r="D388" s="139"/>
      <c r="E388" s="140"/>
      <c r="F388" s="141"/>
      <c r="G388" s="141"/>
      <c r="H388" s="141"/>
      <c r="I388" s="142"/>
    </row>
    <row r="389" spans="1:11" x14ac:dyDescent="0.25">
      <c r="A389" s="124"/>
      <c r="B389" s="141"/>
      <c r="C389" s="138"/>
      <c r="D389" s="139"/>
      <c r="E389" s="140"/>
      <c r="F389" s="141"/>
      <c r="G389" s="141"/>
      <c r="H389" s="141"/>
      <c r="I389" s="142"/>
    </row>
    <row r="390" spans="1:11" x14ac:dyDescent="0.25">
      <c r="A390" s="143" t="s">
        <v>397</v>
      </c>
      <c r="B390" s="149"/>
      <c r="C390" s="149"/>
      <c r="D390" s="141"/>
      <c r="E390" s="150"/>
      <c r="F390" s="151"/>
      <c r="G390" s="151"/>
      <c r="H390" s="152"/>
      <c r="J390" s="150"/>
      <c r="K390" s="152"/>
    </row>
    <row r="391" spans="1:11" x14ac:dyDescent="0.25">
      <c r="A391" s="144"/>
      <c r="B391" s="145"/>
      <c r="C391" s="146"/>
      <c r="D391" s="153"/>
      <c r="E391" s="153"/>
      <c r="F391" s="153"/>
      <c r="G391" s="147" t="s">
        <v>398</v>
      </c>
      <c r="H391" s="124"/>
      <c r="K391" s="148" t="s">
        <v>399</v>
      </c>
    </row>
  </sheetData>
  <protectedRanges>
    <protectedRange sqref="D12 F12 J12 D13:J13 D10:J10 D8:J8 D6:J6" name="Range1"/>
    <protectedRange sqref="D16:J16" name="Range1_2"/>
  </protectedRanges>
  <autoFilter ref="B23:J372" xr:uid="{00000000-0009-0000-0000-000000000000}">
    <filterColumn colId="0" showButton="0"/>
  </autoFilter>
  <mergeCells count="376">
    <mergeCell ref="D3:J3"/>
    <mergeCell ref="D6:J6"/>
    <mergeCell ref="D7:J7"/>
    <mergeCell ref="D8:J8"/>
    <mergeCell ref="D9:J9"/>
    <mergeCell ref="D10:J10"/>
    <mergeCell ref="C18:J18"/>
    <mergeCell ref="C20:K20"/>
    <mergeCell ref="C21:K21"/>
    <mergeCell ref="B23:C23"/>
    <mergeCell ref="G23:H23"/>
    <mergeCell ref="B24:L24"/>
    <mergeCell ref="D11:J11"/>
    <mergeCell ref="D13:J13"/>
    <mergeCell ref="D14:J14"/>
    <mergeCell ref="C15:J15"/>
    <mergeCell ref="D16:J16"/>
    <mergeCell ref="D17:J17"/>
    <mergeCell ref="G31:H31"/>
    <mergeCell ref="G32:H32"/>
    <mergeCell ref="G33:H33"/>
    <mergeCell ref="G34:H34"/>
    <mergeCell ref="G35:H35"/>
    <mergeCell ref="G36:H36"/>
    <mergeCell ref="G25:H25"/>
    <mergeCell ref="G26:H26"/>
    <mergeCell ref="G27:H27"/>
    <mergeCell ref="G28:H28"/>
    <mergeCell ref="G29:H29"/>
    <mergeCell ref="G30:H30"/>
    <mergeCell ref="G43:H43"/>
    <mergeCell ref="G44:H44"/>
    <mergeCell ref="G45:H45"/>
    <mergeCell ref="G46:H46"/>
    <mergeCell ref="G47:H47"/>
    <mergeCell ref="G48:H48"/>
    <mergeCell ref="G37:H37"/>
    <mergeCell ref="G38:H38"/>
    <mergeCell ref="G39:H39"/>
    <mergeCell ref="G40:H40"/>
    <mergeCell ref="G41:H41"/>
    <mergeCell ref="G42:H42"/>
    <mergeCell ref="G55:H55"/>
    <mergeCell ref="G56:H56"/>
    <mergeCell ref="G57:H57"/>
    <mergeCell ref="G58:H58"/>
    <mergeCell ref="G59:H59"/>
    <mergeCell ref="G60:H60"/>
    <mergeCell ref="G49:H49"/>
    <mergeCell ref="G50:H50"/>
    <mergeCell ref="G51:H51"/>
    <mergeCell ref="G52:H52"/>
    <mergeCell ref="G53:H53"/>
    <mergeCell ref="G54:H54"/>
    <mergeCell ref="G67:H67"/>
    <mergeCell ref="G68:H68"/>
    <mergeCell ref="G69:H69"/>
    <mergeCell ref="G70:H70"/>
    <mergeCell ref="G71:H71"/>
    <mergeCell ref="G72:H72"/>
    <mergeCell ref="G61:H61"/>
    <mergeCell ref="G62:H62"/>
    <mergeCell ref="G63:H63"/>
    <mergeCell ref="G64:H64"/>
    <mergeCell ref="G65:H65"/>
    <mergeCell ref="G66:H66"/>
    <mergeCell ref="G79:H79"/>
    <mergeCell ref="G80:H80"/>
    <mergeCell ref="G81:H81"/>
    <mergeCell ref="G82:H82"/>
    <mergeCell ref="G83:H83"/>
    <mergeCell ref="G84:H84"/>
    <mergeCell ref="G73:H73"/>
    <mergeCell ref="G74:H74"/>
    <mergeCell ref="G75:H75"/>
    <mergeCell ref="G76:H76"/>
    <mergeCell ref="G77:H77"/>
    <mergeCell ref="G78:H78"/>
    <mergeCell ref="G91:H91"/>
    <mergeCell ref="G92:H92"/>
    <mergeCell ref="G93:H93"/>
    <mergeCell ref="G94:H94"/>
    <mergeCell ref="G95:H95"/>
    <mergeCell ref="G96:H96"/>
    <mergeCell ref="G85:H85"/>
    <mergeCell ref="G86:H86"/>
    <mergeCell ref="G87:H87"/>
    <mergeCell ref="G88:H88"/>
    <mergeCell ref="G89:H89"/>
    <mergeCell ref="G90:H90"/>
    <mergeCell ref="G103:H103"/>
    <mergeCell ref="G104:H104"/>
    <mergeCell ref="G105:H105"/>
    <mergeCell ref="G106:H106"/>
    <mergeCell ref="G107:H107"/>
    <mergeCell ref="G108:H108"/>
    <mergeCell ref="G97:H97"/>
    <mergeCell ref="G98:H98"/>
    <mergeCell ref="G99:H99"/>
    <mergeCell ref="G100:H100"/>
    <mergeCell ref="G101:H101"/>
    <mergeCell ref="G102:H102"/>
    <mergeCell ref="G115:H115"/>
    <mergeCell ref="G116:H116"/>
    <mergeCell ref="G117:H117"/>
    <mergeCell ref="G118:H118"/>
    <mergeCell ref="G119:H119"/>
    <mergeCell ref="G120:H120"/>
    <mergeCell ref="G109:H109"/>
    <mergeCell ref="G110:H110"/>
    <mergeCell ref="G111:H111"/>
    <mergeCell ref="G112:H112"/>
    <mergeCell ref="G113:H113"/>
    <mergeCell ref="G114:H114"/>
    <mergeCell ref="G127:H127"/>
    <mergeCell ref="G128:H128"/>
    <mergeCell ref="B129:K129"/>
    <mergeCell ref="B130:L130"/>
    <mergeCell ref="G131:H131"/>
    <mergeCell ref="G132:H132"/>
    <mergeCell ref="G121:H121"/>
    <mergeCell ref="G122:H122"/>
    <mergeCell ref="G123:H123"/>
    <mergeCell ref="G124:H124"/>
    <mergeCell ref="B125:K125"/>
    <mergeCell ref="B126:L126"/>
    <mergeCell ref="G139:H139"/>
    <mergeCell ref="G140:H140"/>
    <mergeCell ref="G141:H141"/>
    <mergeCell ref="G142:H142"/>
    <mergeCell ref="G143:H143"/>
    <mergeCell ref="G144:H144"/>
    <mergeCell ref="G133:H133"/>
    <mergeCell ref="G134:H134"/>
    <mergeCell ref="G135:H135"/>
    <mergeCell ref="G136:H136"/>
    <mergeCell ref="G137:H137"/>
    <mergeCell ref="G138:H138"/>
    <mergeCell ref="G151:H151"/>
    <mergeCell ref="G152:H152"/>
    <mergeCell ref="G153:H153"/>
    <mergeCell ref="B154:K154"/>
    <mergeCell ref="B155:L155"/>
    <mergeCell ref="G156:H156"/>
    <mergeCell ref="B145:K145"/>
    <mergeCell ref="B146:L146"/>
    <mergeCell ref="G147:H147"/>
    <mergeCell ref="G148:H148"/>
    <mergeCell ref="B149:K149"/>
    <mergeCell ref="B150:L150"/>
    <mergeCell ref="G163:H163"/>
    <mergeCell ref="G164:H164"/>
    <mergeCell ref="G165:H165"/>
    <mergeCell ref="G166:H166"/>
    <mergeCell ref="G167:H167"/>
    <mergeCell ref="G168:H168"/>
    <mergeCell ref="G157:H157"/>
    <mergeCell ref="G158:H158"/>
    <mergeCell ref="B159:K159"/>
    <mergeCell ref="B160:L160"/>
    <mergeCell ref="G161:H161"/>
    <mergeCell ref="G162:H162"/>
    <mergeCell ref="G175:H175"/>
    <mergeCell ref="G176:H176"/>
    <mergeCell ref="B177:K177"/>
    <mergeCell ref="B178:L178"/>
    <mergeCell ref="G179:H179"/>
    <mergeCell ref="G180:H180"/>
    <mergeCell ref="G169:H169"/>
    <mergeCell ref="G170:H170"/>
    <mergeCell ref="G171:H171"/>
    <mergeCell ref="G172:H172"/>
    <mergeCell ref="G173:H173"/>
    <mergeCell ref="G174:H174"/>
    <mergeCell ref="B187:L187"/>
    <mergeCell ref="G188:H188"/>
    <mergeCell ref="G189:H189"/>
    <mergeCell ref="G190:H190"/>
    <mergeCell ref="G191:H191"/>
    <mergeCell ref="B192:K192"/>
    <mergeCell ref="G181:H181"/>
    <mergeCell ref="B182:K182"/>
    <mergeCell ref="B183:L183"/>
    <mergeCell ref="G184:H184"/>
    <mergeCell ref="G185:H185"/>
    <mergeCell ref="B186:K186"/>
    <mergeCell ref="G199:H199"/>
    <mergeCell ref="G200:H200"/>
    <mergeCell ref="G201:H201"/>
    <mergeCell ref="G202:H202"/>
    <mergeCell ref="G203:H203"/>
    <mergeCell ref="G204:H204"/>
    <mergeCell ref="B193:L193"/>
    <mergeCell ref="G194:H194"/>
    <mergeCell ref="G195:H195"/>
    <mergeCell ref="G196:H196"/>
    <mergeCell ref="B197:K197"/>
    <mergeCell ref="B198:L198"/>
    <mergeCell ref="G211:H211"/>
    <mergeCell ref="G212:H212"/>
    <mergeCell ref="G213:H213"/>
    <mergeCell ref="G214:H214"/>
    <mergeCell ref="G215:H215"/>
    <mergeCell ref="G216:H216"/>
    <mergeCell ref="G205:H205"/>
    <mergeCell ref="G206:H206"/>
    <mergeCell ref="G207:H207"/>
    <mergeCell ref="G208:H208"/>
    <mergeCell ref="G209:H209"/>
    <mergeCell ref="G210:H210"/>
    <mergeCell ref="G223:H223"/>
    <mergeCell ref="G224:H224"/>
    <mergeCell ref="G225:H225"/>
    <mergeCell ref="G226:H226"/>
    <mergeCell ref="G227:H227"/>
    <mergeCell ref="G228:H228"/>
    <mergeCell ref="G217:H217"/>
    <mergeCell ref="G218:H218"/>
    <mergeCell ref="G219:H219"/>
    <mergeCell ref="G220:H220"/>
    <mergeCell ref="G221:H221"/>
    <mergeCell ref="G222:H222"/>
    <mergeCell ref="G235:H235"/>
    <mergeCell ref="G236:H236"/>
    <mergeCell ref="G237:H237"/>
    <mergeCell ref="G238:H238"/>
    <mergeCell ref="G239:H239"/>
    <mergeCell ref="G240:H240"/>
    <mergeCell ref="G229:H229"/>
    <mergeCell ref="G230:H230"/>
    <mergeCell ref="G231:H231"/>
    <mergeCell ref="B232:K232"/>
    <mergeCell ref="B233:L233"/>
    <mergeCell ref="G234:H234"/>
    <mergeCell ref="B247:K247"/>
    <mergeCell ref="B248:L248"/>
    <mergeCell ref="G249:H249"/>
    <mergeCell ref="G250:H250"/>
    <mergeCell ref="G251:H251"/>
    <mergeCell ref="G252:H252"/>
    <mergeCell ref="G241:H241"/>
    <mergeCell ref="G242:H242"/>
    <mergeCell ref="G243:H243"/>
    <mergeCell ref="G244:H244"/>
    <mergeCell ref="G245:H245"/>
    <mergeCell ref="G246:H246"/>
    <mergeCell ref="G259:H259"/>
    <mergeCell ref="B260:K260"/>
    <mergeCell ref="B261:L261"/>
    <mergeCell ref="G262:H262"/>
    <mergeCell ref="G263:H263"/>
    <mergeCell ref="G264:H264"/>
    <mergeCell ref="G253:H253"/>
    <mergeCell ref="G254:H254"/>
    <mergeCell ref="G255:H255"/>
    <mergeCell ref="G256:H256"/>
    <mergeCell ref="G257:H257"/>
    <mergeCell ref="G258:H258"/>
    <mergeCell ref="G271:H271"/>
    <mergeCell ref="G272:H272"/>
    <mergeCell ref="G273:H273"/>
    <mergeCell ref="G274:H274"/>
    <mergeCell ref="G275:H275"/>
    <mergeCell ref="G276:H276"/>
    <mergeCell ref="G265:H265"/>
    <mergeCell ref="G266:H266"/>
    <mergeCell ref="G267:H267"/>
    <mergeCell ref="G268:H268"/>
    <mergeCell ref="G269:H269"/>
    <mergeCell ref="G270:H270"/>
    <mergeCell ref="G283:H283"/>
    <mergeCell ref="G284:H284"/>
    <mergeCell ref="G285:H285"/>
    <mergeCell ref="G286:H286"/>
    <mergeCell ref="G287:H287"/>
    <mergeCell ref="G288:H288"/>
    <mergeCell ref="G277:H277"/>
    <mergeCell ref="G278:H278"/>
    <mergeCell ref="G279:H279"/>
    <mergeCell ref="G280:H280"/>
    <mergeCell ref="G281:H281"/>
    <mergeCell ref="G282:H282"/>
    <mergeCell ref="B295:K295"/>
    <mergeCell ref="C296:L296"/>
    <mergeCell ref="G297:H297"/>
    <mergeCell ref="G298:H298"/>
    <mergeCell ref="G299:H299"/>
    <mergeCell ref="G300:H300"/>
    <mergeCell ref="G289:H289"/>
    <mergeCell ref="G290:H290"/>
    <mergeCell ref="G291:H291"/>
    <mergeCell ref="G292:H292"/>
    <mergeCell ref="G293:H293"/>
    <mergeCell ref="G294:H294"/>
    <mergeCell ref="G307:H307"/>
    <mergeCell ref="G308:H308"/>
    <mergeCell ref="G309:H309"/>
    <mergeCell ref="G310:H310"/>
    <mergeCell ref="B311:K311"/>
    <mergeCell ref="B312:L312"/>
    <mergeCell ref="B301:K301"/>
    <mergeCell ref="B302:L302"/>
    <mergeCell ref="G303:H303"/>
    <mergeCell ref="G304:H304"/>
    <mergeCell ref="G305:H305"/>
    <mergeCell ref="G306:H306"/>
    <mergeCell ref="B319:L319"/>
    <mergeCell ref="G320:H320"/>
    <mergeCell ref="G321:H321"/>
    <mergeCell ref="B322:K322"/>
    <mergeCell ref="B323:L323"/>
    <mergeCell ref="G324:H324"/>
    <mergeCell ref="G313:H313"/>
    <mergeCell ref="G314:H314"/>
    <mergeCell ref="G315:H315"/>
    <mergeCell ref="G316:H316"/>
    <mergeCell ref="G317:H317"/>
    <mergeCell ref="B318:K318"/>
    <mergeCell ref="B331:K331"/>
    <mergeCell ref="B332:L332"/>
    <mergeCell ref="G333:H333"/>
    <mergeCell ref="B334:K334"/>
    <mergeCell ref="B335:L335"/>
    <mergeCell ref="G336:H336"/>
    <mergeCell ref="G325:H325"/>
    <mergeCell ref="G326:H326"/>
    <mergeCell ref="G327:H327"/>
    <mergeCell ref="G328:H328"/>
    <mergeCell ref="G329:H329"/>
    <mergeCell ref="G330:H330"/>
    <mergeCell ref="G343:H343"/>
    <mergeCell ref="G344:H344"/>
    <mergeCell ref="G345:H345"/>
    <mergeCell ref="G346:H346"/>
    <mergeCell ref="G347:H347"/>
    <mergeCell ref="G348:H348"/>
    <mergeCell ref="B337:K337"/>
    <mergeCell ref="B338:L338"/>
    <mergeCell ref="G339:H339"/>
    <mergeCell ref="B340:K340"/>
    <mergeCell ref="B341:L341"/>
    <mergeCell ref="G342:H342"/>
    <mergeCell ref="G355:H355"/>
    <mergeCell ref="G356:H356"/>
    <mergeCell ref="G357:H357"/>
    <mergeCell ref="G358:H358"/>
    <mergeCell ref="G359:H359"/>
    <mergeCell ref="G360:H360"/>
    <mergeCell ref="G349:H349"/>
    <mergeCell ref="B350:K350"/>
    <mergeCell ref="B351:L351"/>
    <mergeCell ref="G352:H352"/>
    <mergeCell ref="G353:H353"/>
    <mergeCell ref="G354:H354"/>
    <mergeCell ref="G367:H367"/>
    <mergeCell ref="G368:H368"/>
    <mergeCell ref="G369:H369"/>
    <mergeCell ref="G370:H370"/>
    <mergeCell ref="G371:H371"/>
    <mergeCell ref="G372:H372"/>
    <mergeCell ref="G361:H361"/>
    <mergeCell ref="G362:H362"/>
    <mergeCell ref="G363:H363"/>
    <mergeCell ref="G364:H364"/>
    <mergeCell ref="B365:K365"/>
    <mergeCell ref="B366:L366"/>
    <mergeCell ref="B390:C390"/>
    <mergeCell ref="E390:H390"/>
    <mergeCell ref="J390:K390"/>
    <mergeCell ref="D391:F391"/>
    <mergeCell ref="B373:K373"/>
    <mergeCell ref="C374:L374"/>
    <mergeCell ref="B376:J376"/>
    <mergeCell ref="B377:J377"/>
    <mergeCell ref="B378:J378"/>
    <mergeCell ref="D383:K385"/>
  </mergeCells>
  <dataValidations count="1">
    <dataValidation type="custom" allowBlank="1" showInputMessage="1" showErrorMessage="1" error="Проверете дали въведената единична цена е с максимум 4 знака след десетичната запетая" prompt="Въведете единична цена в  лв. без вкл. ДДС за 1 бр. от единицата мярка, различна от 0,0000 лв. и с не повече от 4 знака след десетичната запетая." sqref="K25:K124 K127:K128 K131:K144 K147:K148 K151:K153 K156:K158 K161:K176 K179:K181 K184:K185 K188:K191 K194:K196 K199:K231 K234:K246 K249:K259 K262:K294 K297:K300 K303:K310 K313:K317 K320:K321 K324:K330 K333 K336 K339 K342:K349 K352:K364 K367:K372" xr:uid="{7C9FC734-965D-4E91-98B4-6196B2968522}">
      <formula1>INT(K25*10000)=(K25*10000)</formula1>
    </dataValidation>
  </dataValidations>
  <pageMargins left="0.33" right="0.3" top="0.4" bottom="0.98425196850393704" header="0.28000000000000003"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Образец 4-Ценово предложение</vt:lpstr>
      <vt:lpstr>'Образец 4-Ценово предложение'!Област_печат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Emito Emito</dc:creator>
  <cp:lastModifiedBy>Emito Emito</cp:lastModifiedBy>
  <dcterms:created xsi:type="dcterms:W3CDTF">2020-05-05T13:32:53Z</dcterms:created>
  <dcterms:modified xsi:type="dcterms:W3CDTF">2020-05-07T09:49:18Z</dcterms:modified>
</cp:coreProperties>
</file>